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ekerwedstrijden\2026-2027\"/>
    </mc:Choice>
  </mc:AlternateContent>
  <xr:revisionPtr revIDLastSave="0" documentId="13_ncr:1_{BB90EAB5-2D9E-46C9-8B62-C9B6AF4A79BF}" xr6:coauthVersionLast="47" xr6:coauthVersionMax="47" xr10:uidLastSave="{00000000-0000-0000-0000-000000000000}"/>
  <bookViews>
    <workbookView xWindow="-120" yWindow="-120" windowWidth="29040" windowHeight="15720" tabRatio="782" activeTab="7" xr2:uid="{00000000-000D-0000-FFFF-FFFF00000000}"/>
  </bookViews>
  <sheets>
    <sheet name="voorronde heren" sheetId="1" r:id="rId1"/>
    <sheet name="voorronde dames" sheetId="2" r:id="rId2"/>
    <sheet name="hoofdtoernooi heren" sheetId="3" r:id="rId3"/>
    <sheet name="hoofdtoernooi dames" sheetId="4" r:id="rId4"/>
    <sheet name="poulewedstrijden" sheetId="10" r:id="rId5"/>
    <sheet name="totaal heren en dames" sheetId="6" r:id="rId6"/>
    <sheet name="tussenstand dames en heren" sheetId="7" r:id="rId7"/>
    <sheet name="voorronderesultaten" sheetId="9" r:id="rId8"/>
  </sheets>
  <externalReferences>
    <externalReference r:id="rId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2" i="9" l="1"/>
  <c r="L72" i="9"/>
  <c r="K72" i="9"/>
  <c r="J72" i="9"/>
  <c r="I72" i="9"/>
  <c r="H72" i="9"/>
  <c r="G72" i="9"/>
  <c r="F69" i="9"/>
  <c r="O69" i="9" s="1"/>
  <c r="F68" i="9"/>
  <c r="O68" i="9" s="1"/>
  <c r="F64" i="9"/>
  <c r="O64" i="9" s="1"/>
  <c r="E64" i="9"/>
  <c r="B64" i="9"/>
  <c r="F63" i="9"/>
  <c r="N63" i="9" s="1"/>
  <c r="E63" i="9"/>
  <c r="B63" i="9"/>
  <c r="F62" i="9"/>
  <c r="O62" i="9" s="1"/>
  <c r="E62" i="9"/>
  <c r="B62" i="9"/>
  <c r="F61" i="9"/>
  <c r="N61" i="9" s="1"/>
  <c r="E61" i="9"/>
  <c r="B61" i="9"/>
  <c r="F60" i="9"/>
  <c r="O60" i="9" s="1"/>
  <c r="E60" i="9"/>
  <c r="B60" i="9"/>
  <c r="F58" i="9"/>
  <c r="N58" i="9" s="1"/>
  <c r="E58" i="9"/>
  <c r="B58" i="9"/>
  <c r="F57" i="9"/>
  <c r="O57" i="9" s="1"/>
  <c r="E57" i="9"/>
  <c r="B57" i="9"/>
  <c r="F56" i="9"/>
  <c r="N56" i="9" s="1"/>
  <c r="E56" i="9"/>
  <c r="B56" i="9"/>
  <c r="F55" i="9"/>
  <c r="O55" i="9" s="1"/>
  <c r="E55" i="9"/>
  <c r="B55" i="9"/>
  <c r="F54" i="9"/>
  <c r="N54" i="9" s="1"/>
  <c r="E54" i="9"/>
  <c r="B54" i="9"/>
  <c r="F53" i="9"/>
  <c r="O53" i="9" s="1"/>
  <c r="E53" i="9"/>
  <c r="B53" i="9"/>
  <c r="F51" i="9"/>
  <c r="N51" i="9" s="1"/>
  <c r="E51" i="9"/>
  <c r="B51" i="9"/>
  <c r="F50" i="9"/>
  <c r="O50" i="9" s="1"/>
  <c r="E50" i="9"/>
  <c r="B50" i="9"/>
  <c r="F49" i="9"/>
  <c r="N49" i="9" s="1"/>
  <c r="E49" i="9"/>
  <c r="B49" i="9"/>
  <c r="F48" i="9"/>
  <c r="O48" i="9" s="1"/>
  <c r="E48" i="9"/>
  <c r="B48" i="9"/>
  <c r="F47" i="9"/>
  <c r="N47" i="9" s="1"/>
  <c r="E47" i="9"/>
  <c r="B47" i="9"/>
  <c r="F46" i="9"/>
  <c r="O46" i="9" s="1"/>
  <c r="E46" i="9"/>
  <c r="B46" i="9"/>
  <c r="F40" i="9"/>
  <c r="N40" i="9" s="1"/>
  <c r="E40" i="9"/>
  <c r="B40" i="9"/>
  <c r="F39" i="9"/>
  <c r="O39" i="9" s="1"/>
  <c r="E39" i="9"/>
  <c r="B39" i="9"/>
  <c r="F38" i="9"/>
  <c r="N38" i="9" s="1"/>
  <c r="E38" i="9"/>
  <c r="B38" i="9"/>
  <c r="F37" i="9"/>
  <c r="O37" i="9" s="1"/>
  <c r="E37" i="9"/>
  <c r="B37" i="9"/>
  <c r="F36" i="9"/>
  <c r="N36" i="9" s="1"/>
  <c r="E36" i="9"/>
  <c r="B36" i="9"/>
  <c r="F35" i="9"/>
  <c r="E35" i="9"/>
  <c r="B35" i="9"/>
  <c r="F34" i="9"/>
  <c r="O34" i="9" s="1"/>
  <c r="E34" i="9"/>
  <c r="B34" i="9"/>
  <c r="F33" i="9"/>
  <c r="O33" i="9" s="1"/>
  <c r="E33" i="9"/>
  <c r="B33" i="9"/>
  <c r="F32" i="9"/>
  <c r="O32" i="9" s="1"/>
  <c r="E32" i="9"/>
  <c r="B32" i="9"/>
  <c r="F30" i="9"/>
  <c r="N30" i="9" s="1"/>
  <c r="E30" i="9"/>
  <c r="B30" i="9"/>
  <c r="F29" i="9"/>
  <c r="O29" i="9" s="1"/>
  <c r="E29" i="9"/>
  <c r="B29" i="9"/>
  <c r="F28" i="9"/>
  <c r="O28" i="9" s="1"/>
  <c r="E28" i="9"/>
  <c r="B28" i="9"/>
  <c r="F27" i="9"/>
  <c r="O27" i="9" s="1"/>
  <c r="E27" i="9"/>
  <c r="B27" i="9"/>
  <c r="F26" i="9"/>
  <c r="O26" i="9" s="1"/>
  <c r="E26" i="9"/>
  <c r="B26" i="9"/>
  <c r="F25" i="9"/>
  <c r="O25" i="9" s="1"/>
  <c r="E25" i="9"/>
  <c r="B25" i="9"/>
  <c r="F22" i="9"/>
  <c r="N22" i="9" s="1"/>
  <c r="E22" i="9"/>
  <c r="B22" i="9"/>
  <c r="F21" i="9"/>
  <c r="O21" i="9" s="1"/>
  <c r="E21" i="9"/>
  <c r="B21" i="9"/>
  <c r="F20" i="9"/>
  <c r="N20" i="9" s="1"/>
  <c r="E20" i="9"/>
  <c r="B20" i="9"/>
  <c r="F19" i="9"/>
  <c r="O19" i="9" s="1"/>
  <c r="E19" i="9"/>
  <c r="B19" i="9"/>
  <c r="F18" i="9"/>
  <c r="O18" i="9" s="1"/>
  <c r="E18" i="9"/>
  <c r="B18" i="9"/>
  <c r="O17" i="9"/>
  <c r="N17" i="9"/>
  <c r="F17" i="9"/>
  <c r="E17" i="9"/>
  <c r="B17" i="9"/>
  <c r="F16" i="9"/>
  <c r="N16" i="9" s="1"/>
  <c r="E16" i="9"/>
  <c r="B16" i="9"/>
  <c r="F15" i="9"/>
  <c r="O15" i="9" s="1"/>
  <c r="E15" i="9"/>
  <c r="B15" i="9"/>
  <c r="F14" i="9"/>
  <c r="N14" i="9" s="1"/>
  <c r="E14" i="9"/>
  <c r="B14" i="9"/>
  <c r="F13" i="9"/>
  <c r="O13" i="9" s="1"/>
  <c r="E13" i="9"/>
  <c r="B13" i="9"/>
  <c r="F12" i="9"/>
  <c r="N12" i="9" s="1"/>
  <c r="E12" i="9"/>
  <c r="B12" i="9"/>
  <c r="O10" i="9"/>
  <c r="N10" i="9"/>
  <c r="F9" i="9"/>
  <c r="O9" i="9" s="1"/>
  <c r="E9" i="9"/>
  <c r="B9" i="9"/>
  <c r="F8" i="9"/>
  <c r="O8" i="9" s="1"/>
  <c r="E8" i="9"/>
  <c r="B8" i="9"/>
  <c r="F7" i="9"/>
  <c r="O7" i="9" s="1"/>
  <c r="E7" i="9"/>
  <c r="B7" i="9"/>
  <c r="F6" i="9"/>
  <c r="N6" i="9" s="1"/>
  <c r="E6" i="9"/>
  <c r="B6" i="9"/>
  <c r="F5" i="9"/>
  <c r="O5" i="9" s="1"/>
  <c r="E5" i="9"/>
  <c r="B5" i="9"/>
  <c r="F4" i="9"/>
  <c r="O4" i="9" s="1"/>
  <c r="E4" i="9"/>
  <c r="B4" i="9"/>
  <c r="F3" i="9"/>
  <c r="O3" i="9" s="1"/>
  <c r="E3" i="9"/>
  <c r="B3" i="9"/>
  <c r="F2" i="9"/>
  <c r="N2" i="9" s="1"/>
  <c r="E2" i="9"/>
  <c r="B2" i="9"/>
  <c r="N25" i="9" l="1"/>
  <c r="O16" i="9"/>
  <c r="O20" i="9"/>
  <c r="N34" i="9"/>
  <c r="P34" i="9" s="1"/>
  <c r="N32" i="9"/>
  <c r="P17" i="9"/>
  <c r="P10" i="9"/>
  <c r="N15" i="9"/>
  <c r="P15" i="9" s="1"/>
  <c r="P32" i="9"/>
  <c r="O51" i="9"/>
  <c r="P51" i="9" s="1"/>
  <c r="N28" i="9"/>
  <c r="P28" i="9" s="1"/>
  <c r="P25" i="9"/>
  <c r="N33" i="9"/>
  <c r="P33" i="9" s="1"/>
  <c r="N4" i="9"/>
  <c r="P4" i="9" s="1"/>
  <c r="O36" i="9"/>
  <c r="O56" i="9"/>
  <c r="N5" i="9"/>
  <c r="P5" i="9" s="1"/>
  <c r="O22" i="9"/>
  <c r="O30" i="9"/>
  <c r="P30" i="9" s="1"/>
  <c r="O40" i="9"/>
  <c r="P40" i="9" s="1"/>
  <c r="O61" i="9"/>
  <c r="P61" i="9" s="1"/>
  <c r="O49" i="9"/>
  <c r="P49" i="9" s="1"/>
  <c r="O6" i="9"/>
  <c r="P6" i="9" s="1"/>
  <c r="O14" i="9"/>
  <c r="P14" i="9" s="1"/>
  <c r="O54" i="9"/>
  <c r="P54" i="9" s="1"/>
  <c r="O38" i="9"/>
  <c r="P38" i="9" s="1"/>
  <c r="O58" i="9"/>
  <c r="P58" i="9" s="1"/>
  <c r="N7" i="9"/>
  <c r="P7" i="9" s="1"/>
  <c r="O47" i="9"/>
  <c r="P47" i="9" s="1"/>
  <c r="N21" i="9"/>
  <c r="P21" i="9" s="1"/>
  <c r="N29" i="9"/>
  <c r="P29" i="9" s="1"/>
  <c r="O63" i="9"/>
  <c r="P63" i="9" s="1"/>
  <c r="P56" i="9"/>
  <c r="P36" i="9"/>
  <c r="P22" i="9"/>
  <c r="P20" i="9"/>
  <c r="P16" i="9"/>
  <c r="N69" i="9"/>
  <c r="P69" i="9" s="1"/>
  <c r="N26" i="9"/>
  <c r="P26" i="9" s="1"/>
  <c r="O2" i="9"/>
  <c r="P2" i="9" s="1"/>
  <c r="N9" i="9"/>
  <c r="P9" i="9" s="1"/>
  <c r="O12" i="9"/>
  <c r="P12" i="9" s="1"/>
  <c r="N19" i="9"/>
  <c r="P19" i="9" s="1"/>
  <c r="F72" i="9"/>
  <c r="N37" i="9"/>
  <c r="P37" i="9" s="1"/>
  <c r="N39" i="9"/>
  <c r="P39" i="9" s="1"/>
  <c r="N46" i="9"/>
  <c r="P46" i="9" s="1"/>
  <c r="N48" i="9"/>
  <c r="P48" i="9" s="1"/>
  <c r="N50" i="9"/>
  <c r="P50" i="9" s="1"/>
  <c r="N53" i="9"/>
  <c r="P53" i="9" s="1"/>
  <c r="N55" i="9"/>
  <c r="P55" i="9" s="1"/>
  <c r="N57" i="9"/>
  <c r="P57" i="9" s="1"/>
  <c r="N60" i="9"/>
  <c r="P60" i="9" s="1"/>
  <c r="N62" i="9"/>
  <c r="P62" i="9" s="1"/>
  <c r="N64" i="9"/>
  <c r="P64" i="9" s="1"/>
  <c r="N8" i="9"/>
  <c r="P8" i="9" s="1"/>
  <c r="N68" i="9"/>
  <c r="P68" i="9" s="1"/>
  <c r="N18" i="9"/>
  <c r="P18" i="9" s="1"/>
  <c r="N13" i="9"/>
  <c r="P13" i="9" s="1"/>
  <c r="N27" i="9"/>
  <c r="P27" i="9" s="1"/>
  <c r="N3" i="9"/>
  <c r="P3" i="9" s="1"/>
  <c r="A32" i="9" l="1"/>
</calcChain>
</file>

<file path=xl/sharedStrings.xml><?xml version="1.0" encoding="utf-8"?>
<sst xmlns="http://schemas.openxmlformats.org/spreadsheetml/2006/main" count="1106" uniqueCount="131">
  <si>
    <t>Plaats</t>
  </si>
  <si>
    <t>Naam</t>
  </si>
  <si>
    <t>Score</t>
  </si>
  <si>
    <t>Punten</t>
  </si>
  <si>
    <t>Plaatscijfer</t>
  </si>
  <si>
    <t>Sjors Oostenbrink</t>
  </si>
  <si>
    <t>Wim Kiwiet</t>
  </si>
  <si>
    <t>Jan Postma</t>
  </si>
  <si>
    <t>Jan Oostenbrink</t>
  </si>
  <si>
    <t>Siem Oostenbrink</t>
  </si>
  <si>
    <t>Wim Voorbij</t>
  </si>
  <si>
    <t>Jaap van Houwelingen</t>
  </si>
  <si>
    <t>Wim de Kruif</t>
  </si>
  <si>
    <t>Ad Graauwmans</t>
  </si>
  <si>
    <t>Willy Smulders</t>
  </si>
  <si>
    <t>Hendry Wibiër</t>
  </si>
  <si>
    <t>Leo van Tiem</t>
  </si>
  <si>
    <t>Bert van Stein</t>
  </si>
  <si>
    <t>Eddie Pas</t>
  </si>
  <si>
    <t>Herman Brokelman</t>
  </si>
  <si>
    <t>Jan-Steven Vos</t>
  </si>
  <si>
    <t>Eric Mensen</t>
  </si>
  <si>
    <t>Stanley Spanjaard</t>
  </si>
  <si>
    <t>Erwin van der Aart</t>
  </si>
  <si>
    <t>Theo van der Ree Doolaard</t>
  </si>
  <si>
    <t>Jaap van Goor</t>
  </si>
  <si>
    <t>Jonas Klunder</t>
  </si>
  <si>
    <t>Andre van der Aart</t>
  </si>
  <si>
    <t>Jaap Huisman</t>
  </si>
  <si>
    <t>Peter van der Zee</t>
  </si>
  <si>
    <t>Peter Hengel</t>
  </si>
  <si>
    <t>Agnita Loch</t>
  </si>
  <si>
    <t>Demi Willems</t>
  </si>
  <si>
    <t>Marian Embregts</t>
  </si>
  <si>
    <t>Resie Waltmans</t>
  </si>
  <si>
    <t>Freek van Duin</t>
  </si>
  <si>
    <t>Radjinder Ghirao</t>
  </si>
  <si>
    <t>Marjolein Duifhuis</t>
  </si>
  <si>
    <t>Bea Sneller</t>
  </si>
  <si>
    <t>Yolanda Hendriksen</t>
  </si>
  <si>
    <t>Heidi Hop</t>
  </si>
  <si>
    <t>Hettie Kleine</t>
  </si>
  <si>
    <t>Jacqueline Heijnis</t>
  </si>
  <si>
    <t>Jacquelien Klunder</t>
  </si>
  <si>
    <t>Sandra Stoelhorst</t>
  </si>
  <si>
    <t>Lisette Pronk</t>
  </si>
  <si>
    <t>Leonne Heijnis</t>
  </si>
  <si>
    <t>Joke Schagen</t>
  </si>
  <si>
    <t>Marianne de Wit</t>
  </si>
  <si>
    <t>Janny Koops-de Vries</t>
  </si>
  <si>
    <t>Moniek Ghirao</t>
  </si>
  <si>
    <t>Hennij Dhondt</t>
  </si>
  <si>
    <t>Yvonne Maathuis-Stoeten</t>
  </si>
  <si>
    <t>Femia Mensen</t>
  </si>
  <si>
    <t>Jeanet Wibier</t>
  </si>
  <si>
    <t>Anny van Goor</t>
  </si>
  <si>
    <t>Bianca Kip</t>
  </si>
  <si>
    <t>Tietsja Driezen</t>
  </si>
  <si>
    <t>Rianne Kremer</t>
  </si>
  <si>
    <t>HOOFDTOERNOOI HEREN 1E RONDE</t>
  </si>
  <si>
    <t>Bak</t>
  </si>
  <si>
    <t>Plaatsno</t>
  </si>
  <si>
    <t>Uitslag</t>
  </si>
  <si>
    <t>HOOFDTOERNOOI HEREN 2E RONDE</t>
  </si>
  <si>
    <t>HOOFDTOERNOOI HEREN 3E RONDE</t>
  </si>
  <si>
    <t>HOOFDTOERNOOI HEREN 4E RONDE</t>
  </si>
  <si>
    <t>HOOFDTOERNOOI HEREN 5E RONDE</t>
  </si>
  <si>
    <t>HOOFDTOERNOOI DAMES 1E RONDE</t>
  </si>
  <si>
    <t>HOOFDTOERNOOI DAMES 2E RONDE</t>
  </si>
  <si>
    <t>HOOFDTOERNOOI DAMES 3E RONDE</t>
  </si>
  <si>
    <t>HOOFDTOERNOOI DAMES 4E RONDE</t>
  </si>
  <si>
    <t>HOOFDTOERNOOI DAMES 5E RONDE</t>
  </si>
  <si>
    <t>BEKERWEDSTRIJD Beneden Leeuwen 26-9-2026</t>
  </si>
  <si>
    <t>POULE A</t>
  </si>
  <si>
    <t>Deelnemers poule A</t>
  </si>
  <si>
    <t>gelijk</t>
  </si>
  <si>
    <t>gewonnen</t>
  </si>
  <si>
    <t>punten</t>
  </si>
  <si>
    <t>rang</t>
  </si>
  <si>
    <t>1e ronde</t>
  </si>
  <si>
    <t>uitslag</t>
  </si>
  <si>
    <t>winst</t>
  </si>
  <si>
    <t>-</t>
  </si>
  <si>
    <t>2e ronde</t>
  </si>
  <si>
    <t>3e ronde</t>
  </si>
  <si>
    <t>4e ronde</t>
  </si>
  <si>
    <t>5e ronde</t>
  </si>
  <si>
    <t>Eindstand poule A</t>
  </si>
  <si>
    <t>speler</t>
  </si>
  <si>
    <t>HEREN</t>
  </si>
  <si>
    <t>DAMES</t>
  </si>
  <si>
    <t>NAAM</t>
  </si>
  <si>
    <t>VOORRONDE</t>
  </si>
  <si>
    <t>HOOFDTOERNOOI</t>
  </si>
  <si>
    <t>TOTAAL</t>
  </si>
  <si>
    <t>POULE</t>
  </si>
  <si>
    <t/>
  </si>
  <si>
    <t>Rang</t>
  </si>
  <si>
    <t>ANS- gemiddelde</t>
  </si>
  <si>
    <t>ANS Klasse</t>
  </si>
  <si>
    <t>Beneden Leeuwen 2-9-2026</t>
  </si>
  <si>
    <t>Oosterwolde 31-10-2026</t>
  </si>
  <si>
    <t>Beneden Leeuwen 30-11-2026</t>
  </si>
  <si>
    <t>Beneden Leeuwen 30-1-2027</t>
  </si>
  <si>
    <t>Oosterwolde 27-2-2027</t>
  </si>
  <si>
    <t>Oosterwolde 27-3-2027</t>
  </si>
  <si>
    <t>Oosterwolde 1-5-2027</t>
  </si>
  <si>
    <t>Beneden Leeuwen 27-5-2027</t>
  </si>
  <si>
    <t>Totaal</t>
  </si>
  <si>
    <t>Hoofdklasse Dames A</t>
  </si>
  <si>
    <t>Klasse C</t>
  </si>
  <si>
    <t>Klasse X</t>
  </si>
  <si>
    <t>Klasse D</t>
  </si>
  <si>
    <t>Klasse E</t>
  </si>
  <si>
    <t>Klasse F</t>
  </si>
  <si>
    <t>ANS gemiddelde</t>
  </si>
  <si>
    <t>Hoofdklasse Heren A</t>
  </si>
  <si>
    <t>Hoofdklasse Heren B</t>
  </si>
  <si>
    <t>plaats</t>
  </si>
  <si>
    <t>Ans nr</t>
  </si>
  <si>
    <t>m/v</t>
  </si>
  <si>
    <t>Klasse</t>
  </si>
  <si>
    <t>Aantal keer</t>
  </si>
  <si>
    <t>Gemiddelde</t>
  </si>
  <si>
    <t>V</t>
  </si>
  <si>
    <t>Henny Dhondt</t>
  </si>
  <si>
    <t>M</t>
  </si>
  <si>
    <t>Henk van der Ree Doolaard</t>
  </si>
  <si>
    <t>m</t>
  </si>
  <si>
    <t>14 X-Lid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</si>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</sst>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sz val="12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172B4D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sz val="28"/>
      <name val="Arial"/>
      <family val="2"/>
    </font>
    <font>
      <b/>
      <sz val="10"/>
      <name val="MS Sans Serif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color rgb="FF172B4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151">
    <xf numFmtId="0" fontId="0" fillId="0" borderId="0" xfId="0"/>
    <xf numFmtId="0" fontId="2" fillId="0" borderId="0" xfId="0" applyFont="1" applyAlignment="1">
      <alignment horizontal="center"/>
    </xf>
    <xf numFmtId="0" fontId="12" fillId="0" borderId="0" xfId="1" applyFont="1" applyAlignment="1">
      <alignment horizontal="right" wrapText="1"/>
    </xf>
    <xf numFmtId="0" fontId="14" fillId="0" borderId="0" xfId="1" applyFont="1" applyAlignment="1">
      <alignment horizontal="center" wrapText="1"/>
    </xf>
    <xf numFmtId="0" fontId="15" fillId="0" borderId="0" xfId="0" applyFont="1" applyAlignment="1">
      <alignment horizontal="center"/>
    </xf>
    <xf numFmtId="0" fontId="11" fillId="0" borderId="0" xfId="2" applyFont="1" applyAlignment="1">
      <alignment horizontal="center" textRotation="90"/>
    </xf>
    <xf numFmtId="0" fontId="11" fillId="0" borderId="0" xfId="2" applyFont="1" applyAlignment="1">
      <alignment horizontal="center" textRotation="90" wrapText="1"/>
    </xf>
    <xf numFmtId="0" fontId="13" fillId="0" borderId="0" xfId="2" applyFont="1" applyAlignment="1">
      <alignment horizontal="center"/>
    </xf>
    <xf numFmtId="0" fontId="14" fillId="0" borderId="0" xfId="1" applyFont="1" applyAlignment="1">
      <alignment wrapText="1"/>
    </xf>
    <xf numFmtId="2" fontId="1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1" fillId="0" borderId="0" xfId="2" applyFont="1" applyAlignment="1">
      <alignment horizontal="center"/>
    </xf>
    <xf numFmtId="0" fontId="11" fillId="0" borderId="0" xfId="2" applyFont="1"/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0" xfId="0" applyFont="1"/>
    <xf numFmtId="0" fontId="12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1" fillId="0" borderId="0" xfId="2" applyFont="1" applyAlignment="1">
      <alignment textRotation="90"/>
    </xf>
    <xf numFmtId="0" fontId="10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0" borderId="0" xfId="2" applyFont="1"/>
    <xf numFmtId="0" fontId="5" fillId="0" borderId="0" xfId="0" applyFont="1"/>
    <xf numFmtId="0" fontId="8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18" fillId="0" borderId="1" xfId="0" applyFont="1" applyBorder="1"/>
    <xf numFmtId="1" fontId="0" fillId="0" borderId="1" xfId="0" applyNumberFormat="1" applyBorder="1" applyAlignment="1">
      <alignment horizontal="center"/>
    </xf>
    <xf numFmtId="0" fontId="0" fillId="0" borderId="3" xfId="0" applyBorder="1"/>
    <xf numFmtId="0" fontId="17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left"/>
    </xf>
    <xf numFmtId="0" fontId="21" fillId="3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1" fillId="4" borderId="4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23" fillId="0" borderId="6" xfId="0" applyFont="1" applyBorder="1"/>
    <xf numFmtId="0" fontId="0" fillId="0" borderId="7" xfId="0" applyBorder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4" fillId="0" borderId="0" xfId="0" applyFont="1" applyAlignment="1">
      <alignment horizontal="center"/>
    </xf>
    <xf numFmtId="0" fontId="5" fillId="0" borderId="1" xfId="0" applyFont="1" applyBorder="1"/>
    <xf numFmtId="0" fontId="0" fillId="0" borderId="10" xfId="0" applyBorder="1" applyAlignment="1">
      <alignment horizontal="center"/>
    </xf>
    <xf numFmtId="0" fontId="5" fillId="0" borderId="11" xfId="0" applyFont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3" xfId="0" applyFill="1" applyBorder="1"/>
    <xf numFmtId="0" fontId="0" fillId="5" borderId="14" xfId="0" applyFill="1" applyBorder="1"/>
    <xf numFmtId="0" fontId="0" fillId="5" borderId="5" xfId="0" applyFill="1" applyBorder="1"/>
    <xf numFmtId="0" fontId="0" fillId="0" borderId="6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4" borderId="9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22" xfId="0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9" xfId="0" applyFont="1" applyBorder="1"/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5" xfId="0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28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0" fillId="0" borderId="4" xfId="0" applyBorder="1"/>
    <xf numFmtId="0" fontId="21" fillId="0" borderId="7" xfId="0" applyFont="1" applyBorder="1"/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19" xfId="0" applyFill="1" applyBorder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0" xfId="0" applyFill="1" applyBorder="1"/>
    <xf numFmtId="0" fontId="0" fillId="0" borderId="1" xfId="0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 wrapText="1"/>
    </xf>
    <xf numFmtId="0" fontId="5" fillId="0" borderId="1" xfId="2" applyFont="1" applyBorder="1" applyAlignment="1">
      <alignment horizontal="center" textRotation="90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21" fillId="0" borderId="1" xfId="2" applyFont="1" applyBorder="1" applyAlignment="1">
      <alignment horizontal="center" textRotation="90"/>
    </xf>
    <xf numFmtId="0" fontId="21" fillId="0" borderId="1" xfId="2" applyFont="1" applyBorder="1" applyAlignment="1">
      <alignment horizontal="center"/>
    </xf>
    <xf numFmtId="0" fontId="26" fillId="0" borderId="0" xfId="2" applyFont="1"/>
    <xf numFmtId="0" fontId="17" fillId="0" borderId="0" xfId="0" applyFont="1"/>
    <xf numFmtId="0" fontId="5" fillId="0" borderId="1" xfId="2" applyFont="1" applyBorder="1"/>
    <xf numFmtId="2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25" fillId="0" borderId="1" xfId="0" applyFont="1" applyBorder="1" applyAlignment="1">
      <alignment horizontal="center"/>
    </xf>
    <xf numFmtId="0" fontId="25" fillId="0" borderId="1" xfId="0" applyFont="1" applyBorder="1"/>
    <xf numFmtId="0" fontId="26" fillId="0" borderId="1" xfId="2" applyFont="1" applyBorder="1" applyAlignment="1">
      <alignment horizontal="center" textRotation="90" wrapText="1"/>
    </xf>
    <xf numFmtId="0" fontId="26" fillId="0" borderId="1" xfId="2" applyFont="1" applyBorder="1" applyAlignment="1">
      <alignment horizontal="center" textRotation="90"/>
    </xf>
    <xf numFmtId="0" fontId="26" fillId="0" borderId="1" xfId="0" applyFont="1" applyBorder="1" applyAlignment="1">
      <alignment horizontal="center" textRotation="90"/>
    </xf>
    <xf numFmtId="0" fontId="17" fillId="0" borderId="1" xfId="0" applyFont="1" applyBorder="1" applyAlignment="1">
      <alignment horizontal="center" textRotation="90"/>
    </xf>
    <xf numFmtId="0" fontId="11" fillId="0" borderId="1" xfId="2" applyFont="1" applyBorder="1" applyAlignment="1">
      <alignment horizontal="center"/>
    </xf>
    <xf numFmtId="0" fontId="12" fillId="0" borderId="1" xfId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6" fillId="0" borderId="1" xfId="0" applyFont="1" applyBorder="1"/>
    <xf numFmtId="2" fontId="9" fillId="0" borderId="1" xfId="0" applyNumberFormat="1" applyFont="1" applyBorder="1"/>
    <xf numFmtId="1" fontId="11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11" fillId="0" borderId="1" xfId="0" applyFont="1" applyBorder="1"/>
    <xf numFmtId="0" fontId="13" fillId="0" borderId="1" xfId="0" applyFont="1" applyBorder="1" applyAlignment="1">
      <alignment horizontal="center"/>
    </xf>
    <xf numFmtId="2" fontId="0" fillId="0" borderId="1" xfId="0" applyNumberFormat="1" applyBorder="1"/>
    <xf numFmtId="1" fontId="13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6" fillId="0" borderId="0" xfId="0" applyFont="1"/>
    <xf numFmtId="0" fontId="12" fillId="0" borderId="1" xfId="3" applyFont="1" applyBorder="1" applyAlignment="1">
      <alignment horizontal="center" wrapText="1"/>
    </xf>
    <xf numFmtId="0" fontId="11" fillId="7" borderId="33" xfId="0" applyFont="1" applyFill="1" applyBorder="1" applyAlignment="1">
      <alignment horizontal="center"/>
    </xf>
    <xf numFmtId="0" fontId="11" fillId="0" borderId="33" xfId="0" applyFont="1" applyBorder="1" applyAlignment="1">
      <alignment horizontal="center"/>
    </xf>
  </cellXfs>
  <cellStyles count="4">
    <cellStyle name="Standaard" xfId="0" builtinId="0"/>
    <cellStyle name="Standaard_Blad1" xfId="1" xr:uid="{00000000-0005-0000-0000-000002000000}"/>
    <cellStyle name="Standaard_Gegevens 2016-2017" xfId="3" xr:uid="{C43DA4FE-2290-4B20-A117-A9B3F9987859}"/>
    <cellStyle name="Standaard_Tussenstand beker" xfId="2" xr:uid="{00000000-0005-0000-0000-000003000000}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Bekerwedstrijden\2026-2027\Eindstand%20BEKER%2026-9-2026%20Beneden%20Leeuwen.xlsx" TargetMode="External"/><Relationship Id="rId1" Type="http://schemas.openxmlformats.org/officeDocument/2006/relationships/externalLinkPath" Target="Eindstand%20BEKER%2026-9-2026%20Beneden%20Leeuw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S gegevens 26-27"/>
      <sheetName val="ANS gegevens 25-26"/>
      <sheetName val="Cyclusspelers 25-26"/>
      <sheetName val="Cyclusspelers vorig jaar"/>
      <sheetName val="Cyclusspelers"/>
      <sheetName val="bakindeling"/>
      <sheetName val="DEELNEMERS"/>
      <sheetName val="SCORE CONTROLE"/>
      <sheetName val="HEREN"/>
      <sheetName val="Dames 32"/>
      <sheetName val="DAMES"/>
      <sheetName val="Poule"/>
      <sheetName val="Pnt Poule"/>
      <sheetName val="RONDE 1"/>
      <sheetName val="RONDE 2"/>
      <sheetName val="RONDE 3"/>
      <sheetName val="RONDE 4"/>
      <sheetName val="RONDE 5"/>
      <sheetName val="HEREN 16"/>
      <sheetName val="RONDE 16"/>
      <sheetName val="EINDSCORE"/>
      <sheetName val="WEDSTRIJDPUNTEN"/>
      <sheetName val="Eindstand dames 25-26"/>
      <sheetName val="TUSSENSTAND DAMES"/>
      <sheetName val="Eindstand heren 25-26"/>
      <sheetName val="TUSSENSTAND HEREN"/>
      <sheetName val="VOORRONDEN"/>
      <sheetName val="reglement"/>
      <sheetName val="verzendlijs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 t="str">
            <v>Ad Graauwmans</v>
          </cell>
          <cell r="C3" t="str">
            <v>M</v>
          </cell>
          <cell r="D3">
            <v>1456</v>
          </cell>
        </row>
        <row r="4">
          <cell r="B4" t="str">
            <v>Andre van der Aart</v>
          </cell>
          <cell r="C4" t="str">
            <v>M</v>
          </cell>
          <cell r="D4">
            <v>1378</v>
          </cell>
        </row>
        <row r="5">
          <cell r="B5" t="str">
            <v>Bert van Stein</v>
          </cell>
          <cell r="C5" t="str">
            <v>M</v>
          </cell>
          <cell r="D5">
            <v>1445</v>
          </cell>
        </row>
        <row r="6">
          <cell r="B6" t="str">
            <v>Demi Willems</v>
          </cell>
          <cell r="C6" t="str">
            <v>M</v>
          </cell>
          <cell r="D6">
            <v>1335</v>
          </cell>
        </row>
        <row r="7">
          <cell r="B7" t="str">
            <v>Eddie Pas</v>
          </cell>
          <cell r="C7" t="str">
            <v>M</v>
          </cell>
          <cell r="D7">
            <v>1434</v>
          </cell>
        </row>
        <row r="8">
          <cell r="B8" t="str">
            <v>Eric Mensen</v>
          </cell>
          <cell r="C8" t="str">
            <v>M</v>
          </cell>
          <cell r="D8">
            <v>1425</v>
          </cell>
        </row>
        <row r="9">
          <cell r="B9" t="str">
            <v>Erwin van der Aart</v>
          </cell>
          <cell r="C9" t="str">
            <v>M</v>
          </cell>
          <cell r="D9">
            <v>1411</v>
          </cell>
        </row>
        <row r="10">
          <cell r="B10" t="str">
            <v>Freek van Duin</v>
          </cell>
          <cell r="C10" t="str">
            <v>M</v>
          </cell>
          <cell r="D10">
            <v>1316</v>
          </cell>
        </row>
        <row r="11">
          <cell r="B11" t="str">
            <v>Hendry Wibiër</v>
          </cell>
          <cell r="C11" t="str">
            <v>M</v>
          </cell>
          <cell r="D11">
            <v>1452</v>
          </cell>
        </row>
        <row r="12">
          <cell r="B12" t="str">
            <v>Herman Brokelman</v>
          </cell>
          <cell r="C12" t="str">
            <v>M</v>
          </cell>
          <cell r="D12">
            <v>1429</v>
          </cell>
        </row>
        <row r="13">
          <cell r="B13" t="str">
            <v>Jaap Huisman</v>
          </cell>
          <cell r="C13" t="str">
            <v>M</v>
          </cell>
          <cell r="D13">
            <v>1367</v>
          </cell>
        </row>
        <row r="14">
          <cell r="B14" t="str">
            <v>Jaap van Goor</v>
          </cell>
          <cell r="C14" t="str">
            <v>M</v>
          </cell>
          <cell r="D14">
            <v>1404</v>
          </cell>
        </row>
        <row r="15">
          <cell r="B15" t="str">
            <v>Jaap van Houwelingen</v>
          </cell>
          <cell r="C15" t="str">
            <v>M</v>
          </cell>
          <cell r="D15">
            <v>1461</v>
          </cell>
        </row>
        <row r="16">
          <cell r="B16" t="str">
            <v>Jan Oostenbrink</v>
          </cell>
          <cell r="C16" t="str">
            <v>M</v>
          </cell>
          <cell r="D16">
            <v>1468</v>
          </cell>
        </row>
        <row r="17">
          <cell r="B17" t="str">
            <v>Jan Postma</v>
          </cell>
          <cell r="C17" t="str">
            <v>M</v>
          </cell>
          <cell r="D17">
            <v>1469</v>
          </cell>
        </row>
        <row r="18">
          <cell r="B18" t="str">
            <v>Jan-Steven Vos</v>
          </cell>
          <cell r="C18" t="str">
            <v>M</v>
          </cell>
          <cell r="D18">
            <v>1427</v>
          </cell>
        </row>
        <row r="19">
          <cell r="B19" t="str">
            <v>Jonas Klunder</v>
          </cell>
          <cell r="C19" t="str">
            <v>M</v>
          </cell>
          <cell r="D19">
            <v>1387</v>
          </cell>
        </row>
        <row r="20">
          <cell r="B20" t="str">
            <v>Leo van Tiem</v>
          </cell>
          <cell r="C20" t="str">
            <v>M</v>
          </cell>
          <cell r="D20">
            <v>1447</v>
          </cell>
        </row>
        <row r="21">
          <cell r="B21" t="str">
            <v>Peter Hengel</v>
          </cell>
          <cell r="C21" t="str">
            <v>M</v>
          </cell>
          <cell r="D21">
            <v>1348</v>
          </cell>
        </row>
        <row r="22">
          <cell r="B22" t="str">
            <v>Peter van der Zee</v>
          </cell>
          <cell r="C22" t="str">
            <v>M</v>
          </cell>
          <cell r="D22">
            <v>1357</v>
          </cell>
        </row>
        <row r="23">
          <cell r="B23" t="str">
            <v>Radjinder Ghirao</v>
          </cell>
          <cell r="C23" t="str">
            <v>M</v>
          </cell>
          <cell r="D23">
            <v>1080</v>
          </cell>
        </row>
        <row r="24">
          <cell r="B24" t="str">
            <v>Siem Oostenbrink</v>
          </cell>
          <cell r="C24" t="str">
            <v>M</v>
          </cell>
          <cell r="D24">
            <v>1465</v>
          </cell>
        </row>
        <row r="25">
          <cell r="B25" t="str">
            <v>Sjors Oostenbrink</v>
          </cell>
          <cell r="C25" t="str">
            <v>M</v>
          </cell>
          <cell r="D25">
            <v>1480</v>
          </cell>
        </row>
        <row r="26">
          <cell r="B26" t="str">
            <v>Stanley Spanjaard</v>
          </cell>
          <cell r="C26" t="str">
            <v>M</v>
          </cell>
          <cell r="D26">
            <v>1419</v>
          </cell>
        </row>
        <row r="27">
          <cell r="B27" t="str">
            <v>Theo van der Ree Doolaard</v>
          </cell>
          <cell r="C27" t="str">
            <v>M</v>
          </cell>
          <cell r="D27">
            <v>1404</v>
          </cell>
        </row>
        <row r="28">
          <cell r="B28" t="str">
            <v>Willy Smulders</v>
          </cell>
          <cell r="C28" t="str">
            <v>M</v>
          </cell>
          <cell r="D28">
            <v>1455</v>
          </cell>
        </row>
        <row r="29">
          <cell r="B29" t="str">
            <v>Wim de Kruif</v>
          </cell>
          <cell r="C29" t="str">
            <v>M</v>
          </cell>
          <cell r="D29">
            <v>1459</v>
          </cell>
        </row>
        <row r="30">
          <cell r="B30" t="str">
            <v>Wim Kiwiet</v>
          </cell>
          <cell r="C30" t="str">
            <v>M</v>
          </cell>
          <cell r="D30">
            <v>1478</v>
          </cell>
        </row>
        <row r="31">
          <cell r="B31" t="str">
            <v>Wim Voorbij</v>
          </cell>
          <cell r="C31" t="str">
            <v>M</v>
          </cell>
          <cell r="D31">
            <v>1464</v>
          </cell>
        </row>
        <row r="32">
          <cell r="B32" t="str">
            <v>Agnita Loch</v>
          </cell>
          <cell r="C32" t="str">
            <v>V</v>
          </cell>
          <cell r="D32">
            <v>1336</v>
          </cell>
        </row>
        <row r="33">
          <cell r="B33" t="str">
            <v>Anny van Goor</v>
          </cell>
          <cell r="C33" t="str">
            <v>V</v>
          </cell>
          <cell r="D33">
            <v>1245</v>
          </cell>
        </row>
        <row r="34">
          <cell r="B34" t="str">
            <v>Bea Sneller</v>
          </cell>
          <cell r="C34" t="str">
            <v>V</v>
          </cell>
          <cell r="D34">
            <v>1453</v>
          </cell>
        </row>
        <row r="35">
          <cell r="B35" t="str">
            <v>Bianca Kip</v>
          </cell>
          <cell r="C35" t="str">
            <v>V</v>
          </cell>
          <cell r="D35">
            <v>1232</v>
          </cell>
        </row>
        <row r="36">
          <cell r="B36" t="str">
            <v>Femia Mensen</v>
          </cell>
          <cell r="C36" t="str">
            <v>V</v>
          </cell>
          <cell r="D36">
            <v>1298</v>
          </cell>
        </row>
        <row r="37">
          <cell r="B37" t="str">
            <v>Heidi Hop</v>
          </cell>
          <cell r="C37" t="str">
            <v>V</v>
          </cell>
          <cell r="D37">
            <v>1450</v>
          </cell>
        </row>
        <row r="38">
          <cell r="B38" t="str">
            <v>Hennij Dhondt</v>
          </cell>
          <cell r="C38" t="str">
            <v>V</v>
          </cell>
          <cell r="D38">
            <v>1376</v>
          </cell>
        </row>
        <row r="39">
          <cell r="B39" t="str">
            <v>Hettie Kleine</v>
          </cell>
          <cell r="C39" t="str">
            <v>V</v>
          </cell>
          <cell r="D39">
            <v>1447</v>
          </cell>
        </row>
        <row r="40">
          <cell r="B40" t="str">
            <v>Jacquelien Klunder</v>
          </cell>
          <cell r="C40" t="str">
            <v>V</v>
          </cell>
          <cell r="D40">
            <v>1431</v>
          </cell>
        </row>
        <row r="41">
          <cell r="B41" t="str">
            <v>Jacqueline Heijnis</v>
          </cell>
          <cell r="C41" t="str">
            <v>V</v>
          </cell>
          <cell r="D41">
            <v>1431</v>
          </cell>
        </row>
        <row r="42">
          <cell r="B42" t="str">
            <v>Janny Koops-de Vries</v>
          </cell>
          <cell r="C42" t="str">
            <v>V</v>
          </cell>
          <cell r="D42">
            <v>1384</v>
          </cell>
        </row>
        <row r="43">
          <cell r="B43" t="str">
            <v>Jeanet Wibier</v>
          </cell>
          <cell r="C43" t="str">
            <v>V</v>
          </cell>
          <cell r="D43">
            <v>1268</v>
          </cell>
        </row>
        <row r="44">
          <cell r="B44" t="str">
            <v>Joke Schagen</v>
          </cell>
          <cell r="C44" t="str">
            <v>V</v>
          </cell>
          <cell r="D44">
            <v>1397</v>
          </cell>
        </row>
        <row r="45">
          <cell r="B45" t="str">
            <v>Leonne Heijnis</v>
          </cell>
          <cell r="C45" t="str">
            <v>V</v>
          </cell>
          <cell r="D45">
            <v>1398</v>
          </cell>
        </row>
        <row r="46">
          <cell r="B46" t="str">
            <v>Lisette Pronk</v>
          </cell>
          <cell r="C46" t="str">
            <v>V</v>
          </cell>
          <cell r="D46">
            <v>1413</v>
          </cell>
        </row>
        <row r="47">
          <cell r="B47" t="str">
            <v>Marian Embregts</v>
          </cell>
          <cell r="C47" t="str">
            <v>V</v>
          </cell>
          <cell r="D47">
            <v>1323</v>
          </cell>
        </row>
        <row r="48">
          <cell r="B48" t="str">
            <v>Marianne de Wit</v>
          </cell>
          <cell r="C48" t="str">
            <v>V</v>
          </cell>
          <cell r="D48">
            <v>1393</v>
          </cell>
        </row>
        <row r="49">
          <cell r="B49" t="str">
            <v>Marjolein Duifhuis</v>
          </cell>
          <cell r="C49" t="str">
            <v>V</v>
          </cell>
          <cell r="D49">
            <v>1463</v>
          </cell>
        </row>
        <row r="50">
          <cell r="B50" t="str">
            <v>Moniek Ghirao</v>
          </cell>
          <cell r="C50" t="str">
            <v>V</v>
          </cell>
          <cell r="D50">
            <v>1378</v>
          </cell>
        </row>
        <row r="51">
          <cell r="B51" t="str">
            <v>Resie Waltmans</v>
          </cell>
          <cell r="C51" t="str">
            <v>V</v>
          </cell>
          <cell r="D51">
            <v>1320</v>
          </cell>
        </row>
        <row r="52">
          <cell r="B52" t="str">
            <v>Rianne Kremer</v>
          </cell>
          <cell r="C52" t="str">
            <v>V</v>
          </cell>
          <cell r="D52">
            <v>1068</v>
          </cell>
        </row>
        <row r="53">
          <cell r="B53" t="str">
            <v>Sandra Stoelhorst</v>
          </cell>
          <cell r="C53" t="str">
            <v>V</v>
          </cell>
          <cell r="D53">
            <v>1420</v>
          </cell>
        </row>
        <row r="54">
          <cell r="B54" t="str">
            <v>Tietsja Driezen</v>
          </cell>
          <cell r="C54" t="str">
            <v>V</v>
          </cell>
          <cell r="D54">
            <v>1141</v>
          </cell>
        </row>
        <row r="55">
          <cell r="B55" t="str">
            <v>Yolanda Hendriksen</v>
          </cell>
          <cell r="C55" t="str">
            <v>V</v>
          </cell>
          <cell r="D55">
            <v>1451</v>
          </cell>
        </row>
        <row r="56">
          <cell r="B56" t="str">
            <v>Yvonne Maathuis-Stoeten</v>
          </cell>
          <cell r="C56" t="str">
            <v>V</v>
          </cell>
          <cell r="D56">
            <v>1341</v>
          </cell>
        </row>
        <row r="60">
          <cell r="D60">
            <v>0</v>
          </cell>
        </row>
      </sheetData>
      <sheetData sheetId="7"/>
      <sheetData sheetId="8"/>
      <sheetData sheetId="9"/>
      <sheetData sheetId="10">
        <row r="2">
          <cell r="B2" t="str">
            <v>Marjolein Duifhuis</v>
          </cell>
          <cell r="C2">
            <v>1463</v>
          </cell>
        </row>
        <row r="3">
          <cell r="B3" t="str">
            <v>Bea Sneller</v>
          </cell>
          <cell r="C3">
            <v>1453</v>
          </cell>
        </row>
        <row r="4">
          <cell r="B4" t="str">
            <v>Yolanda Hendriksen</v>
          </cell>
          <cell r="C4">
            <v>1451</v>
          </cell>
        </row>
        <row r="5">
          <cell r="B5" t="str">
            <v>Heidi Hop</v>
          </cell>
          <cell r="C5">
            <v>1450</v>
          </cell>
        </row>
        <row r="6">
          <cell r="B6" t="str">
            <v>Hettie Kleine</v>
          </cell>
          <cell r="C6">
            <v>1447</v>
          </cell>
        </row>
        <row r="7">
          <cell r="B7" t="str">
            <v>Jacqueline Heijnis</v>
          </cell>
          <cell r="C7">
            <v>1431.01</v>
          </cell>
        </row>
        <row r="8">
          <cell r="B8" t="str">
            <v>Jacquelien Klunder</v>
          </cell>
          <cell r="C8">
            <v>1431</v>
          </cell>
        </row>
        <row r="9">
          <cell r="B9" t="str">
            <v>Sandra Stoelhorst</v>
          </cell>
          <cell r="C9">
            <v>1420</v>
          </cell>
        </row>
        <row r="10">
          <cell r="B10" t="str">
            <v>Lisette Pronk</v>
          </cell>
          <cell r="C10">
            <v>1413</v>
          </cell>
        </row>
        <row r="11">
          <cell r="B11" t="str">
            <v>Leonne Heijnis</v>
          </cell>
          <cell r="C11">
            <v>1398</v>
          </cell>
        </row>
        <row r="12">
          <cell r="B12" t="str">
            <v>Joke Schagen</v>
          </cell>
          <cell r="C12">
            <v>1397</v>
          </cell>
        </row>
        <row r="13">
          <cell r="B13" t="str">
            <v>Marianne de Wit</v>
          </cell>
          <cell r="C13">
            <v>1393</v>
          </cell>
        </row>
        <row r="14">
          <cell r="B14" t="str">
            <v>Janny Koops-de Vries</v>
          </cell>
          <cell r="C14">
            <v>1384</v>
          </cell>
        </row>
        <row r="15">
          <cell r="B15" t="str">
            <v>Moniek Ghirao</v>
          </cell>
          <cell r="C15">
            <v>1378</v>
          </cell>
        </row>
        <row r="16">
          <cell r="B16" t="str">
            <v>Hennij Dhondt</v>
          </cell>
          <cell r="C16">
            <v>1376</v>
          </cell>
        </row>
        <row r="17">
          <cell r="B17" t="str">
            <v>Yvonne Maathuis-Stoeten</v>
          </cell>
          <cell r="C17">
            <v>1341</v>
          </cell>
        </row>
        <row r="18">
          <cell r="B18" t="str">
            <v>Agnita Loch</v>
          </cell>
          <cell r="C18">
            <v>1336</v>
          </cell>
        </row>
        <row r="19">
          <cell r="B19" t="str">
            <v>Marian Embregts</v>
          </cell>
          <cell r="C19">
            <v>1323</v>
          </cell>
        </row>
        <row r="20">
          <cell r="B20" t="str">
            <v>Resie Waltmans</v>
          </cell>
          <cell r="C20">
            <v>1320</v>
          </cell>
        </row>
        <row r="21">
          <cell r="B21" t="str">
            <v>Femia Mensen</v>
          </cell>
          <cell r="C21">
            <v>1298</v>
          </cell>
        </row>
        <row r="22">
          <cell r="B22" t="str">
            <v>Jeanet Wibier</v>
          </cell>
          <cell r="C22">
            <v>1268</v>
          </cell>
        </row>
        <row r="23">
          <cell r="B23" t="str">
            <v>Anny van Goor</v>
          </cell>
          <cell r="C23">
            <v>1245</v>
          </cell>
        </row>
        <row r="24">
          <cell r="B24" t="str">
            <v>Bianca Kip</v>
          </cell>
          <cell r="C24">
            <v>1232</v>
          </cell>
        </row>
        <row r="25">
          <cell r="B25" t="str">
            <v>Tietsja Driezen</v>
          </cell>
          <cell r="C25">
            <v>1141</v>
          </cell>
        </row>
        <row r="26">
          <cell r="B26" t="str">
            <v>Rianne Kremer</v>
          </cell>
          <cell r="C26">
            <v>1068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workbookViewId="0">
      <selection activeCell="C21" sqref="C21"/>
    </sheetView>
  </sheetViews>
  <sheetFormatPr defaultRowHeight="15" x14ac:dyDescent="0.25"/>
  <cols>
    <col min="1" max="1" width="8" bestFit="1" customWidth="1"/>
    <col min="2" max="2" width="31.28515625" customWidth="1"/>
    <col min="3" max="3" width="9.5703125" customWidth="1"/>
    <col min="4" max="4" width="12.28515625" customWidth="1"/>
    <col min="5" max="5" width="13.42578125" bestFit="1" customWidth="1"/>
  </cols>
  <sheetData>
    <row r="1" spans="1:5" ht="15.75" x14ac:dyDescent="0.25">
      <c r="A1" s="32" t="s">
        <v>0</v>
      </c>
      <c r="B1" s="33" t="s">
        <v>1</v>
      </c>
      <c r="C1" s="32" t="s">
        <v>2</v>
      </c>
      <c r="D1" s="32" t="s">
        <v>3</v>
      </c>
      <c r="E1" s="32" t="s">
        <v>4</v>
      </c>
    </row>
    <row r="2" spans="1:5" ht="15" customHeight="1" x14ac:dyDescent="0.25">
      <c r="A2" s="34">
        <v>1</v>
      </c>
      <c r="B2" s="35" t="s">
        <v>5</v>
      </c>
      <c r="C2" s="36">
        <v>1480</v>
      </c>
      <c r="D2" s="34">
        <v>200</v>
      </c>
      <c r="E2" s="34">
        <v>1</v>
      </c>
    </row>
    <row r="3" spans="1:5" ht="15" customHeight="1" x14ac:dyDescent="0.25">
      <c r="A3" s="34">
        <v>2</v>
      </c>
      <c r="B3" s="35" t="s">
        <v>6</v>
      </c>
      <c r="C3" s="36">
        <v>1478</v>
      </c>
      <c r="D3" s="34">
        <v>199</v>
      </c>
      <c r="E3" s="34">
        <v>2</v>
      </c>
    </row>
    <row r="4" spans="1:5" ht="15" customHeight="1" x14ac:dyDescent="0.25">
      <c r="A4" s="34">
        <v>3</v>
      </c>
      <c r="B4" s="35" t="s">
        <v>7</v>
      </c>
      <c r="C4" s="36">
        <v>1469</v>
      </c>
      <c r="D4" s="34">
        <v>198</v>
      </c>
      <c r="E4" s="34">
        <v>3</v>
      </c>
    </row>
    <row r="5" spans="1:5" ht="15" customHeight="1" x14ac:dyDescent="0.25">
      <c r="A5" s="34">
        <v>4</v>
      </c>
      <c r="B5" s="35" t="s">
        <v>8</v>
      </c>
      <c r="C5" s="36">
        <v>1468</v>
      </c>
      <c r="D5" s="34">
        <v>197</v>
      </c>
      <c r="E5" s="34">
        <v>4</v>
      </c>
    </row>
    <row r="6" spans="1:5" ht="15" customHeight="1" x14ac:dyDescent="0.25">
      <c r="A6" s="34">
        <v>5</v>
      </c>
      <c r="B6" s="35" t="s">
        <v>9</v>
      </c>
      <c r="C6" s="36">
        <v>1465</v>
      </c>
      <c r="D6" s="34">
        <v>196</v>
      </c>
      <c r="E6" s="34">
        <v>5</v>
      </c>
    </row>
    <row r="7" spans="1:5" ht="15" customHeight="1" x14ac:dyDescent="0.25">
      <c r="A7" s="34">
        <v>6</v>
      </c>
      <c r="B7" s="35" t="s">
        <v>10</v>
      </c>
      <c r="C7" s="36">
        <v>1464</v>
      </c>
      <c r="D7" s="34">
        <v>195</v>
      </c>
      <c r="E7" s="34">
        <v>6</v>
      </c>
    </row>
    <row r="8" spans="1:5" ht="15" customHeight="1" x14ac:dyDescent="0.25">
      <c r="A8" s="34">
        <v>7</v>
      </c>
      <c r="B8" s="35" t="s">
        <v>11</v>
      </c>
      <c r="C8" s="36">
        <v>1461</v>
      </c>
      <c r="D8" s="34">
        <v>194</v>
      </c>
      <c r="E8" s="34">
        <v>7</v>
      </c>
    </row>
    <row r="9" spans="1:5" ht="15" customHeight="1" x14ac:dyDescent="0.25">
      <c r="A9" s="34">
        <v>8</v>
      </c>
      <c r="B9" s="37" t="s">
        <v>12</v>
      </c>
      <c r="C9" s="36">
        <v>1459</v>
      </c>
      <c r="D9" s="34">
        <v>193</v>
      </c>
      <c r="E9" s="34">
        <v>8</v>
      </c>
    </row>
    <row r="10" spans="1:5" ht="15" customHeight="1" x14ac:dyDescent="0.25">
      <c r="A10" s="34">
        <v>9</v>
      </c>
      <c r="B10" s="37" t="s">
        <v>13</v>
      </c>
      <c r="C10" s="36">
        <v>1456</v>
      </c>
      <c r="D10" s="34">
        <v>192</v>
      </c>
      <c r="E10" s="34">
        <v>9</v>
      </c>
    </row>
    <row r="11" spans="1:5" ht="15" customHeight="1" x14ac:dyDescent="0.25">
      <c r="A11" s="34">
        <v>10</v>
      </c>
      <c r="B11" s="35" t="s">
        <v>14</v>
      </c>
      <c r="C11" s="36">
        <v>1455</v>
      </c>
      <c r="D11" s="34">
        <v>191</v>
      </c>
      <c r="E11" s="34">
        <v>10</v>
      </c>
    </row>
    <row r="12" spans="1:5" ht="15" customHeight="1" x14ac:dyDescent="0.25">
      <c r="A12" s="34">
        <v>11</v>
      </c>
      <c r="B12" s="38" t="s">
        <v>15</v>
      </c>
      <c r="C12" s="36">
        <v>1452</v>
      </c>
      <c r="D12" s="34">
        <v>190</v>
      </c>
      <c r="E12" s="34">
        <v>11</v>
      </c>
    </row>
    <row r="13" spans="1:5" ht="15" customHeight="1" x14ac:dyDescent="0.25">
      <c r="A13" s="34">
        <v>12</v>
      </c>
      <c r="B13" s="35" t="s">
        <v>16</v>
      </c>
      <c r="C13" s="36">
        <v>1447</v>
      </c>
      <c r="D13" s="34">
        <v>189</v>
      </c>
      <c r="E13" s="34">
        <v>12</v>
      </c>
    </row>
    <row r="14" spans="1:5" ht="15" customHeight="1" x14ac:dyDescent="0.25">
      <c r="A14" s="34">
        <v>13</v>
      </c>
      <c r="B14" s="35" t="s">
        <v>17</v>
      </c>
      <c r="C14" s="36">
        <v>1445</v>
      </c>
      <c r="D14" s="34">
        <v>188</v>
      </c>
      <c r="E14" s="34">
        <v>13</v>
      </c>
    </row>
    <row r="15" spans="1:5" ht="15" customHeight="1" x14ac:dyDescent="0.25">
      <c r="A15" s="34">
        <v>14</v>
      </c>
      <c r="B15" s="35" t="s">
        <v>18</v>
      </c>
      <c r="C15" s="36">
        <v>1434</v>
      </c>
      <c r="D15" s="34">
        <v>187</v>
      </c>
      <c r="E15" s="34">
        <v>14</v>
      </c>
    </row>
    <row r="16" spans="1:5" ht="15" customHeight="1" x14ac:dyDescent="0.25">
      <c r="A16" s="34">
        <v>15</v>
      </c>
      <c r="B16" s="35" t="s">
        <v>19</v>
      </c>
      <c r="C16" s="36">
        <v>1429</v>
      </c>
      <c r="D16" s="34">
        <v>186</v>
      </c>
      <c r="E16" s="34">
        <v>15</v>
      </c>
    </row>
    <row r="17" spans="1:5" ht="15" customHeight="1" x14ac:dyDescent="0.25">
      <c r="A17" s="34">
        <v>16</v>
      </c>
      <c r="B17" s="35" t="s">
        <v>20</v>
      </c>
      <c r="C17" s="36">
        <v>1427</v>
      </c>
      <c r="D17" s="34">
        <v>185</v>
      </c>
      <c r="E17" s="34">
        <v>16</v>
      </c>
    </row>
    <row r="18" spans="1:5" ht="15" customHeight="1" x14ac:dyDescent="0.25">
      <c r="A18" s="34">
        <v>17</v>
      </c>
      <c r="B18" s="35" t="s">
        <v>21</v>
      </c>
      <c r="C18" s="36">
        <v>1425</v>
      </c>
      <c r="D18" s="34">
        <v>184</v>
      </c>
      <c r="E18" s="34">
        <v>17</v>
      </c>
    </row>
    <row r="19" spans="1:5" ht="15" customHeight="1" x14ac:dyDescent="0.25">
      <c r="A19" s="34">
        <v>18</v>
      </c>
      <c r="B19" s="35" t="s">
        <v>22</v>
      </c>
      <c r="C19" s="36">
        <v>1419</v>
      </c>
      <c r="D19" s="34">
        <v>183</v>
      </c>
      <c r="E19" s="34">
        <v>18</v>
      </c>
    </row>
    <row r="20" spans="1:5" ht="15" customHeight="1" x14ac:dyDescent="0.25">
      <c r="A20" s="34">
        <v>19</v>
      </c>
      <c r="B20" s="35" t="s">
        <v>23</v>
      </c>
      <c r="C20" s="36">
        <v>1411</v>
      </c>
      <c r="D20" s="34">
        <v>182</v>
      </c>
      <c r="E20" s="34">
        <v>19</v>
      </c>
    </row>
    <row r="21" spans="1:5" ht="15" customHeight="1" x14ac:dyDescent="0.25">
      <c r="A21" s="34">
        <v>20</v>
      </c>
      <c r="B21" s="35" t="s">
        <v>24</v>
      </c>
      <c r="C21" s="39">
        <v>1404.01</v>
      </c>
      <c r="D21" s="34">
        <v>181</v>
      </c>
      <c r="E21" s="34">
        <v>20</v>
      </c>
    </row>
    <row r="22" spans="1:5" ht="15" customHeight="1" x14ac:dyDescent="0.25">
      <c r="A22" s="34">
        <v>21</v>
      </c>
      <c r="B22" s="35" t="s">
        <v>25</v>
      </c>
      <c r="C22" s="36">
        <v>1404</v>
      </c>
      <c r="D22" s="34">
        <v>180</v>
      </c>
      <c r="E22" s="34">
        <v>21</v>
      </c>
    </row>
    <row r="23" spans="1:5" ht="15" customHeight="1" x14ac:dyDescent="0.25">
      <c r="A23" s="34">
        <v>22</v>
      </c>
      <c r="B23" s="35" t="s">
        <v>26</v>
      </c>
      <c r="C23" s="36">
        <v>1387</v>
      </c>
      <c r="D23" s="34">
        <v>179</v>
      </c>
      <c r="E23" s="34">
        <v>22</v>
      </c>
    </row>
    <row r="24" spans="1:5" ht="15" customHeight="1" x14ac:dyDescent="0.25">
      <c r="A24" s="34">
        <v>23</v>
      </c>
      <c r="B24" s="35" t="s">
        <v>27</v>
      </c>
      <c r="C24" s="36">
        <v>1378</v>
      </c>
      <c r="D24" s="34">
        <v>178</v>
      </c>
      <c r="E24" s="34">
        <v>23</v>
      </c>
    </row>
    <row r="25" spans="1:5" ht="15" customHeight="1" x14ac:dyDescent="0.25">
      <c r="A25" s="34">
        <v>24</v>
      </c>
      <c r="B25" s="35" t="s">
        <v>28</v>
      </c>
      <c r="C25" s="36">
        <v>1367</v>
      </c>
      <c r="D25" s="34">
        <v>177</v>
      </c>
      <c r="E25" s="34">
        <v>24</v>
      </c>
    </row>
    <row r="26" spans="1:5" ht="15" customHeight="1" x14ac:dyDescent="0.25">
      <c r="A26" s="34">
        <v>25</v>
      </c>
      <c r="B26" s="35" t="s">
        <v>29</v>
      </c>
      <c r="C26" s="36">
        <v>1357</v>
      </c>
      <c r="D26" s="34">
        <v>176</v>
      </c>
      <c r="E26" s="34">
        <v>25</v>
      </c>
    </row>
    <row r="27" spans="1:5" ht="15" customHeight="1" x14ac:dyDescent="0.25">
      <c r="A27" s="34">
        <v>26</v>
      </c>
      <c r="B27" s="35" t="s">
        <v>30</v>
      </c>
      <c r="C27" s="36">
        <v>1348</v>
      </c>
      <c r="D27" s="34">
        <v>175</v>
      </c>
      <c r="E27" s="34">
        <v>26</v>
      </c>
    </row>
    <row r="28" spans="1:5" ht="15" customHeight="1" x14ac:dyDescent="0.25">
      <c r="A28" s="34">
        <v>27</v>
      </c>
      <c r="B28" s="35" t="s">
        <v>32</v>
      </c>
      <c r="C28" s="36">
        <v>1335</v>
      </c>
      <c r="D28" s="34">
        <v>174</v>
      </c>
      <c r="E28" s="34">
        <v>27</v>
      </c>
    </row>
    <row r="29" spans="1:5" ht="15" customHeight="1" x14ac:dyDescent="0.25">
      <c r="A29" s="34">
        <v>28</v>
      </c>
      <c r="B29" s="35" t="s">
        <v>35</v>
      </c>
      <c r="C29" s="36">
        <v>1316</v>
      </c>
      <c r="D29" s="34">
        <v>173</v>
      </c>
      <c r="E29" s="34">
        <v>28</v>
      </c>
    </row>
    <row r="30" spans="1:5" ht="15" customHeight="1" x14ac:dyDescent="0.25">
      <c r="A30" s="34">
        <v>29</v>
      </c>
      <c r="B30" s="35" t="s">
        <v>36</v>
      </c>
      <c r="C30" s="36">
        <v>1080</v>
      </c>
      <c r="D30" s="34">
        <v>172</v>
      </c>
      <c r="E30" s="34">
        <v>29</v>
      </c>
    </row>
    <row r="31" spans="1:5" ht="15" customHeight="1" x14ac:dyDescent="0.25">
      <c r="A31" s="1"/>
      <c r="B31" s="21"/>
      <c r="C31" s="28"/>
      <c r="D31" s="1"/>
      <c r="E31" s="1"/>
    </row>
    <row r="32" spans="1:5" ht="15" customHeight="1" x14ac:dyDescent="0.25">
      <c r="A32" s="1"/>
      <c r="B32" s="25"/>
      <c r="C32" s="28"/>
      <c r="D32" s="1"/>
      <c r="E32" s="1"/>
    </row>
    <row r="33" spans="1:5" ht="15" customHeight="1" x14ac:dyDescent="0.25">
      <c r="A33" s="1"/>
      <c r="B33" s="25"/>
      <c r="C33" s="28"/>
      <c r="D33" s="1"/>
      <c r="E33" s="1"/>
    </row>
    <row r="34" spans="1:5" ht="15" customHeight="1" x14ac:dyDescent="0.25">
      <c r="A34" s="1"/>
      <c r="B34" s="25"/>
      <c r="C34" s="28"/>
      <c r="D34" s="1"/>
      <c r="E34" s="1"/>
    </row>
    <row r="35" spans="1:5" ht="15" customHeight="1" x14ac:dyDescent="0.25">
      <c r="A35" s="1"/>
      <c r="B35" s="25"/>
      <c r="C35" s="28"/>
      <c r="D35" s="1"/>
      <c r="E35" s="1"/>
    </row>
    <row r="36" spans="1:5" ht="15" customHeight="1" x14ac:dyDescent="0.25">
      <c r="A36" s="1"/>
      <c r="B36" s="25"/>
      <c r="C36" s="28"/>
      <c r="D36" s="1"/>
      <c r="E36" s="1"/>
    </row>
    <row r="37" spans="1:5" ht="15" customHeight="1" x14ac:dyDescent="0.25">
      <c r="A37" s="1"/>
      <c r="B37" s="25"/>
      <c r="C37" s="28"/>
      <c r="D37" s="1"/>
      <c r="E37" s="1"/>
    </row>
    <row r="38" spans="1:5" ht="15" customHeight="1" x14ac:dyDescent="0.25">
      <c r="A38" s="1"/>
      <c r="B38" s="25"/>
      <c r="C38" s="28"/>
      <c r="D38" s="1"/>
      <c r="E38" s="1"/>
    </row>
    <row r="39" spans="1:5" ht="15" customHeight="1" x14ac:dyDescent="0.25">
      <c r="A39" s="1"/>
      <c r="B39" s="25"/>
      <c r="C39" s="28"/>
      <c r="D39" s="1"/>
      <c r="E39" s="1"/>
    </row>
    <row r="40" spans="1:5" ht="15" customHeight="1" x14ac:dyDescent="0.25">
      <c r="A40" s="1"/>
      <c r="B40" s="25"/>
      <c r="C40" s="28"/>
      <c r="D40" s="1"/>
      <c r="E40" s="1"/>
    </row>
    <row r="41" spans="1:5" ht="15" customHeight="1" x14ac:dyDescent="0.25">
      <c r="A41" s="1"/>
      <c r="B41" s="25"/>
      <c r="C41" s="28"/>
      <c r="D41" s="1"/>
      <c r="E41" s="1"/>
    </row>
    <row r="42" spans="1:5" ht="15" customHeight="1" x14ac:dyDescent="0.25">
      <c r="A42" s="1"/>
      <c r="B42" s="25"/>
      <c r="C42" s="28"/>
      <c r="D42" s="1"/>
      <c r="E42" s="1"/>
    </row>
    <row r="43" spans="1:5" ht="15" customHeight="1" x14ac:dyDescent="0.25">
      <c r="A43" s="1"/>
      <c r="B43" s="25"/>
      <c r="C43" s="28"/>
      <c r="D43" s="1"/>
      <c r="E43" s="1"/>
    </row>
    <row r="44" spans="1:5" ht="15" customHeight="1" x14ac:dyDescent="0.25">
      <c r="A44" s="1"/>
      <c r="B44" s="29"/>
      <c r="C44" s="28"/>
      <c r="D44" s="1"/>
      <c r="E44" s="1"/>
    </row>
    <row r="45" spans="1:5" ht="15" customHeight="1" x14ac:dyDescent="0.25">
      <c r="A45" s="1"/>
      <c r="B45" s="25"/>
      <c r="C45" s="28"/>
      <c r="D45" s="1"/>
      <c r="E45" s="1"/>
    </row>
    <row r="46" spans="1:5" ht="15" customHeight="1" x14ac:dyDescent="0.25">
      <c r="A46" s="1"/>
      <c r="B46" s="25"/>
      <c r="C46" s="28"/>
      <c r="D46" s="1"/>
      <c r="E46" s="1"/>
    </row>
    <row r="47" spans="1:5" ht="15" customHeight="1" x14ac:dyDescent="0.25">
      <c r="A47" s="1"/>
      <c r="B47" s="25"/>
      <c r="C47" s="28"/>
      <c r="D47" s="1"/>
      <c r="E47" s="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&amp;C&amp;"-,Vet"&amp;18&amp;F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workbookViewId="0">
      <selection activeCell="C7" sqref="C7"/>
    </sheetView>
  </sheetViews>
  <sheetFormatPr defaultRowHeight="15" x14ac:dyDescent="0.25"/>
  <cols>
    <col min="1" max="1" width="8" bestFit="1" customWidth="1"/>
    <col min="2" max="2" width="25.85546875" customWidth="1"/>
    <col min="3" max="3" width="10.140625" customWidth="1"/>
    <col min="5" max="5" width="13.42578125" bestFit="1" customWidth="1"/>
  </cols>
  <sheetData>
    <row r="1" spans="1:5" ht="15.75" x14ac:dyDescent="0.25">
      <c r="A1" s="32" t="s">
        <v>0</v>
      </c>
      <c r="B1" s="32" t="s">
        <v>1</v>
      </c>
      <c r="C1" s="32" t="s">
        <v>2</v>
      </c>
      <c r="D1" s="26"/>
      <c r="E1" s="26"/>
    </row>
    <row r="2" spans="1:5" ht="15.75" x14ac:dyDescent="0.25">
      <c r="A2" s="34">
        <v>1</v>
      </c>
      <c r="B2" s="35" t="s">
        <v>37</v>
      </c>
      <c r="C2" s="36">
        <v>1463</v>
      </c>
      <c r="D2" s="1"/>
      <c r="E2" s="1"/>
    </row>
    <row r="3" spans="1:5" ht="15.75" x14ac:dyDescent="0.25">
      <c r="A3" s="34">
        <v>2</v>
      </c>
      <c r="B3" s="35" t="s">
        <v>38</v>
      </c>
      <c r="C3" s="36">
        <v>1453</v>
      </c>
      <c r="D3" s="1"/>
      <c r="E3" s="1"/>
    </row>
    <row r="4" spans="1:5" ht="15.75" x14ac:dyDescent="0.25">
      <c r="A4" s="34">
        <v>3</v>
      </c>
      <c r="B4" s="35" t="s">
        <v>39</v>
      </c>
      <c r="C4" s="36">
        <v>1451</v>
      </c>
      <c r="D4" s="1"/>
      <c r="E4" s="1"/>
    </row>
    <row r="5" spans="1:5" ht="15.75" x14ac:dyDescent="0.25">
      <c r="A5" s="34">
        <v>4</v>
      </c>
      <c r="B5" s="35" t="s">
        <v>40</v>
      </c>
      <c r="C5" s="36">
        <v>1450</v>
      </c>
      <c r="D5" s="1"/>
      <c r="E5" s="1"/>
    </row>
    <row r="6" spans="1:5" ht="15.75" x14ac:dyDescent="0.25">
      <c r="A6" s="34">
        <v>5</v>
      </c>
      <c r="B6" s="35" t="s">
        <v>41</v>
      </c>
      <c r="C6" s="36">
        <v>1447</v>
      </c>
      <c r="D6" s="1"/>
      <c r="E6" s="1"/>
    </row>
    <row r="7" spans="1:5" ht="15.75" x14ac:dyDescent="0.25">
      <c r="A7" s="34">
        <v>6</v>
      </c>
      <c r="B7" s="35" t="s">
        <v>42</v>
      </c>
      <c r="C7" s="39">
        <v>1431.01</v>
      </c>
      <c r="D7" s="1"/>
      <c r="E7" s="1"/>
    </row>
    <row r="8" spans="1:5" ht="15.75" x14ac:dyDescent="0.25">
      <c r="A8" s="34">
        <v>7</v>
      </c>
      <c r="B8" s="35" t="s">
        <v>43</v>
      </c>
      <c r="C8" s="36">
        <v>1431</v>
      </c>
      <c r="D8" s="1"/>
      <c r="E8" s="1"/>
    </row>
    <row r="9" spans="1:5" ht="15.75" x14ac:dyDescent="0.25">
      <c r="A9" s="34">
        <v>8</v>
      </c>
      <c r="B9" s="35" t="s">
        <v>44</v>
      </c>
      <c r="C9" s="36">
        <v>1420</v>
      </c>
      <c r="D9" s="1"/>
      <c r="E9" s="1"/>
    </row>
    <row r="10" spans="1:5" ht="15.75" x14ac:dyDescent="0.25">
      <c r="A10" s="34">
        <v>9</v>
      </c>
      <c r="B10" s="35" t="s">
        <v>45</v>
      </c>
      <c r="C10" s="36">
        <v>1413</v>
      </c>
      <c r="D10" s="1"/>
      <c r="E10" s="1"/>
    </row>
    <row r="11" spans="1:5" ht="15.75" x14ac:dyDescent="0.25">
      <c r="A11" s="34">
        <v>10</v>
      </c>
      <c r="B11" s="35" t="s">
        <v>46</v>
      </c>
      <c r="C11" s="36">
        <v>1398</v>
      </c>
      <c r="D11" s="1"/>
      <c r="E11" s="1"/>
    </row>
    <row r="12" spans="1:5" ht="15.75" x14ac:dyDescent="0.25">
      <c r="A12" s="34">
        <v>11</v>
      </c>
      <c r="B12" s="35" t="s">
        <v>47</v>
      </c>
      <c r="C12" s="36">
        <v>1397</v>
      </c>
      <c r="D12" s="1"/>
      <c r="E12" s="1"/>
    </row>
    <row r="13" spans="1:5" ht="15.75" x14ac:dyDescent="0.25">
      <c r="A13" s="34">
        <v>12</v>
      </c>
      <c r="B13" s="35" t="s">
        <v>48</v>
      </c>
      <c r="C13" s="36">
        <v>1393</v>
      </c>
      <c r="D13" s="1"/>
      <c r="E13" s="1"/>
    </row>
    <row r="14" spans="1:5" ht="15.75" x14ac:dyDescent="0.25">
      <c r="A14" s="34">
        <v>13</v>
      </c>
      <c r="B14" s="35" t="s">
        <v>49</v>
      </c>
      <c r="C14" s="36">
        <v>1384</v>
      </c>
      <c r="D14" s="1"/>
      <c r="E14" s="1"/>
    </row>
    <row r="15" spans="1:5" ht="15.75" x14ac:dyDescent="0.25">
      <c r="A15" s="34">
        <v>14</v>
      </c>
      <c r="B15" s="35" t="s">
        <v>50</v>
      </c>
      <c r="C15" s="36">
        <v>1378</v>
      </c>
      <c r="D15" s="1"/>
      <c r="E15" s="1"/>
    </row>
    <row r="16" spans="1:5" ht="15.75" x14ac:dyDescent="0.25">
      <c r="A16" s="34">
        <v>15</v>
      </c>
      <c r="B16" s="38" t="s">
        <v>51</v>
      </c>
      <c r="C16" s="36">
        <v>1376</v>
      </c>
      <c r="D16" s="1"/>
      <c r="E16" s="1"/>
    </row>
    <row r="17" spans="1:5" ht="15.75" x14ac:dyDescent="0.25">
      <c r="A17" s="34">
        <v>16</v>
      </c>
      <c r="B17" s="40" t="s">
        <v>52</v>
      </c>
      <c r="C17" s="36">
        <v>1341</v>
      </c>
      <c r="D17" s="1"/>
      <c r="E17" s="1"/>
    </row>
    <row r="18" spans="1:5" ht="15.75" x14ac:dyDescent="0.25">
      <c r="A18" s="34">
        <v>17</v>
      </c>
      <c r="B18" s="35" t="s">
        <v>31</v>
      </c>
      <c r="C18" s="36">
        <v>1336</v>
      </c>
      <c r="D18" s="1"/>
      <c r="E18" s="1"/>
    </row>
    <row r="19" spans="1:5" ht="15.75" x14ac:dyDescent="0.25">
      <c r="A19" s="34">
        <v>18</v>
      </c>
      <c r="B19" s="35" t="s">
        <v>33</v>
      </c>
      <c r="C19" s="36">
        <v>1323</v>
      </c>
      <c r="D19" s="1"/>
      <c r="E19" s="1"/>
    </row>
    <row r="20" spans="1:5" ht="15.75" x14ac:dyDescent="0.25">
      <c r="A20" s="34">
        <v>19</v>
      </c>
      <c r="B20" s="35" t="s">
        <v>34</v>
      </c>
      <c r="C20" s="36">
        <v>1320</v>
      </c>
      <c r="D20" s="1"/>
      <c r="E20" s="1"/>
    </row>
    <row r="21" spans="1:5" ht="15.75" x14ac:dyDescent="0.25">
      <c r="A21" s="34">
        <v>20</v>
      </c>
      <c r="B21" s="35" t="s">
        <v>53</v>
      </c>
      <c r="C21" s="36">
        <v>1298</v>
      </c>
      <c r="D21" s="1"/>
      <c r="E21" s="1"/>
    </row>
    <row r="22" spans="1:5" ht="15.75" x14ac:dyDescent="0.25">
      <c r="A22" s="34">
        <v>21</v>
      </c>
      <c r="B22" s="35" t="s">
        <v>54</v>
      </c>
      <c r="C22" s="36">
        <v>1268</v>
      </c>
      <c r="D22" s="1"/>
      <c r="E22" s="1"/>
    </row>
    <row r="23" spans="1:5" ht="15.75" x14ac:dyDescent="0.25">
      <c r="A23" s="34">
        <v>22</v>
      </c>
      <c r="B23" s="40" t="s">
        <v>55</v>
      </c>
      <c r="C23" s="36">
        <v>1245</v>
      </c>
      <c r="D23" s="1"/>
      <c r="E23" s="1"/>
    </row>
    <row r="24" spans="1:5" ht="15.75" x14ac:dyDescent="0.25">
      <c r="A24" s="34">
        <v>23</v>
      </c>
      <c r="B24" s="35" t="s">
        <v>56</v>
      </c>
      <c r="C24" s="36">
        <v>1232</v>
      </c>
      <c r="D24" s="1"/>
      <c r="E24" s="1"/>
    </row>
    <row r="25" spans="1:5" ht="15.75" x14ac:dyDescent="0.25">
      <c r="A25" s="34">
        <v>24</v>
      </c>
      <c r="B25" s="35" t="s">
        <v>57</v>
      </c>
      <c r="C25" s="36">
        <v>1141</v>
      </c>
      <c r="D25" s="1"/>
      <c r="E25" s="1"/>
    </row>
    <row r="26" spans="1:5" ht="15.75" x14ac:dyDescent="0.25">
      <c r="A26" s="34">
        <v>25</v>
      </c>
      <c r="B26" s="35" t="s">
        <v>58</v>
      </c>
      <c r="C26" s="36">
        <v>1068</v>
      </c>
      <c r="D26" s="1"/>
      <c r="E26" s="1"/>
    </row>
    <row r="27" spans="1:5" ht="15.75" x14ac:dyDescent="0.25">
      <c r="A27" s="1"/>
      <c r="B27" s="27"/>
      <c r="C27" s="1"/>
      <c r="D27" s="1"/>
      <c r="E27" s="1"/>
    </row>
    <row r="28" spans="1:5" ht="15.75" x14ac:dyDescent="0.25">
      <c r="A28" s="1"/>
      <c r="B28" s="27"/>
      <c r="C28" s="1"/>
      <c r="D28" s="1"/>
      <c r="E28" s="1"/>
    </row>
    <row r="29" spans="1:5" ht="15.75" x14ac:dyDescent="0.25">
      <c r="A29" s="1"/>
      <c r="B29" s="27"/>
      <c r="C29" s="1"/>
      <c r="D29" s="1"/>
      <c r="E29" s="1"/>
    </row>
    <row r="30" spans="1:5" ht="15.75" x14ac:dyDescent="0.25">
      <c r="A30" s="1"/>
      <c r="B30" s="27"/>
      <c r="C30" s="1"/>
      <c r="D30" s="1"/>
      <c r="E30" s="1"/>
    </row>
    <row r="31" spans="1:5" ht="15.75" x14ac:dyDescent="0.25">
      <c r="A31" s="1"/>
      <c r="B31" s="27"/>
      <c r="C31" s="1"/>
      <c r="D31" s="1"/>
      <c r="E31" s="1"/>
    </row>
    <row r="32" spans="1:5" ht="15.75" x14ac:dyDescent="0.25">
      <c r="A32" s="1"/>
      <c r="B32" s="27"/>
      <c r="C32" s="1"/>
      <c r="D32" s="1"/>
      <c r="E32" s="1"/>
    </row>
    <row r="33" spans="1:5" ht="15.75" x14ac:dyDescent="0.25">
      <c r="A33" s="1"/>
      <c r="B33" s="27"/>
      <c r="C33" s="1"/>
      <c r="D33" s="1"/>
      <c r="E33" s="1"/>
    </row>
    <row r="34" spans="1:5" ht="15.75" x14ac:dyDescent="0.25">
      <c r="A34" s="1"/>
      <c r="B34" s="27"/>
      <c r="C34" s="1"/>
      <c r="D34" s="1"/>
      <c r="E34" s="1"/>
    </row>
    <row r="35" spans="1:5" ht="15.75" x14ac:dyDescent="0.25">
      <c r="A35" s="1"/>
      <c r="B35" s="27"/>
      <c r="C35" s="1"/>
      <c r="D35" s="1"/>
      <c r="E35" s="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Header>&amp;C&amp;"-,Vet"&amp;18&amp;F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3"/>
  <sheetViews>
    <sheetView topLeftCell="A118" workbookViewId="0">
      <selection activeCell="N116" sqref="N116"/>
    </sheetView>
  </sheetViews>
  <sheetFormatPr defaultRowHeight="12.75" x14ac:dyDescent="0.2"/>
  <cols>
    <col min="1" max="1" width="5.140625" style="30" customWidth="1"/>
    <col min="2" max="2" width="9.140625" style="30"/>
    <col min="3" max="3" width="24" style="30" bestFit="1" customWidth="1"/>
    <col min="4" max="4" width="11.7109375" style="30" customWidth="1"/>
    <col min="5" max="5" width="6.7109375" style="30" customWidth="1"/>
    <col min="6" max="6" width="2.7109375" style="30" customWidth="1"/>
    <col min="7" max="7" width="7.42578125" style="30" customWidth="1"/>
    <col min="8" max="8" width="9.140625" style="30"/>
    <col min="9" max="9" width="29.28515625" style="30" bestFit="1" customWidth="1"/>
    <col min="10" max="10" width="11.85546875" style="30" customWidth="1"/>
    <col min="11" max="16384" width="9.140625" style="30"/>
  </cols>
  <sheetData>
    <row r="1" spans="1:10" ht="20.25" customHeight="1" x14ac:dyDescent="0.2">
      <c r="A1" s="41" t="s">
        <v>59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5" customHeight="1" x14ac:dyDescent="0.2">
      <c r="A2" s="41"/>
      <c r="B2" s="41"/>
      <c r="C2" s="41"/>
      <c r="D2" s="41"/>
      <c r="E2" s="41"/>
      <c r="F2" s="41"/>
      <c r="G2" s="41"/>
      <c r="H2" s="41"/>
      <c r="I2" s="41"/>
      <c r="J2" s="41"/>
    </row>
    <row r="3" spans="1:10" ht="20.25" customHeight="1" x14ac:dyDescent="0.25">
      <c r="A3" s="24" t="s">
        <v>60</v>
      </c>
      <c r="B3" s="24" t="s">
        <v>61</v>
      </c>
      <c r="C3" s="24" t="s">
        <v>1</v>
      </c>
      <c r="D3" s="24" t="s">
        <v>62</v>
      </c>
      <c r="E3" s="21"/>
      <c r="F3" s="21"/>
      <c r="G3" s="24" t="s">
        <v>60</v>
      </c>
      <c r="H3" s="24" t="s">
        <v>61</v>
      </c>
      <c r="I3" s="24" t="s">
        <v>1</v>
      </c>
      <c r="J3" s="24" t="s">
        <v>62</v>
      </c>
    </row>
    <row r="4" spans="1:10" ht="15.75" customHeight="1" x14ac:dyDescent="0.2">
      <c r="A4" s="1"/>
      <c r="B4" s="1"/>
      <c r="C4" s="21"/>
      <c r="D4" s="1"/>
      <c r="E4" s="21"/>
      <c r="F4" s="21"/>
      <c r="G4" s="21"/>
      <c r="H4" s="21"/>
      <c r="I4" s="21"/>
      <c r="J4" s="21"/>
    </row>
    <row r="5" spans="1:10" ht="15.75" customHeight="1" x14ac:dyDescent="0.2">
      <c r="A5" s="42">
        <v>1</v>
      </c>
      <c r="B5" s="34">
        <v>1</v>
      </c>
      <c r="C5" s="43" t="s">
        <v>5</v>
      </c>
      <c r="D5" s="44">
        <v>8</v>
      </c>
      <c r="E5" s="21"/>
      <c r="F5" s="21"/>
      <c r="G5" s="45">
        <v>9</v>
      </c>
      <c r="H5" s="34">
        <v>9</v>
      </c>
      <c r="I5" s="43" t="s">
        <v>13</v>
      </c>
      <c r="J5" s="44">
        <v>8</v>
      </c>
    </row>
    <row r="6" spans="1:10" ht="15.75" customHeight="1" x14ac:dyDescent="0.2">
      <c r="A6" s="42"/>
      <c r="B6" s="34">
        <v>32</v>
      </c>
      <c r="C6" s="43" t="s">
        <v>36</v>
      </c>
      <c r="D6" s="44">
        <v>0</v>
      </c>
      <c r="E6" s="21"/>
      <c r="F6" s="21"/>
      <c r="G6" s="45"/>
      <c r="H6" s="34">
        <v>24</v>
      </c>
      <c r="I6" s="43" t="s">
        <v>28</v>
      </c>
      <c r="J6" s="44">
        <v>4</v>
      </c>
    </row>
    <row r="7" spans="1:10" ht="15.75" customHeight="1" x14ac:dyDescent="0.25">
      <c r="A7" s="1"/>
      <c r="B7" s="10"/>
      <c r="C7" s="21"/>
      <c r="D7" s="1"/>
      <c r="E7" s="21"/>
      <c r="F7" s="21"/>
      <c r="G7" s="10"/>
      <c r="H7" s="10"/>
      <c r="I7" s="21"/>
      <c r="J7" s="1"/>
    </row>
    <row r="8" spans="1:10" ht="15.75" customHeight="1" x14ac:dyDescent="0.2">
      <c r="A8" s="42">
        <v>2</v>
      </c>
      <c r="B8" s="34">
        <v>2</v>
      </c>
      <c r="C8" s="43" t="s">
        <v>6</v>
      </c>
      <c r="D8" s="44">
        <v>8</v>
      </c>
      <c r="E8" s="21"/>
      <c r="F8" s="21"/>
      <c r="G8" s="45">
        <v>10</v>
      </c>
      <c r="H8" s="34">
        <v>10</v>
      </c>
      <c r="I8" s="43" t="s">
        <v>14</v>
      </c>
      <c r="J8" s="44">
        <v>9</v>
      </c>
    </row>
    <row r="9" spans="1:10" ht="15.75" customHeight="1" x14ac:dyDescent="0.2">
      <c r="A9" s="42"/>
      <c r="B9" s="34">
        <v>31</v>
      </c>
      <c r="C9" s="43" t="s">
        <v>35</v>
      </c>
      <c r="D9" s="44">
        <v>0</v>
      </c>
      <c r="E9" s="21"/>
      <c r="F9" s="21"/>
      <c r="G9" s="45"/>
      <c r="H9" s="34">
        <v>23</v>
      </c>
      <c r="I9" s="43" t="s">
        <v>27</v>
      </c>
      <c r="J9" s="44">
        <v>5</v>
      </c>
    </row>
    <row r="10" spans="1:10" ht="15.75" customHeight="1" x14ac:dyDescent="0.25">
      <c r="A10" s="1"/>
      <c r="B10" s="1"/>
      <c r="C10" s="21"/>
      <c r="D10" s="1"/>
      <c r="E10" s="21"/>
      <c r="F10" s="21"/>
      <c r="G10" s="10"/>
      <c r="H10" s="1"/>
      <c r="I10" s="21"/>
      <c r="J10" s="1"/>
    </row>
    <row r="11" spans="1:10" ht="15.75" customHeight="1" x14ac:dyDescent="0.2">
      <c r="A11" s="42">
        <v>3</v>
      </c>
      <c r="B11" s="34">
        <v>3</v>
      </c>
      <c r="C11" s="43" t="s">
        <v>7</v>
      </c>
      <c r="D11" s="44">
        <v>8</v>
      </c>
      <c r="E11" s="21"/>
      <c r="F11" s="21"/>
      <c r="G11" s="45">
        <v>11</v>
      </c>
      <c r="H11" s="34">
        <v>11</v>
      </c>
      <c r="I11" s="43" t="s">
        <v>15</v>
      </c>
      <c r="J11" s="44">
        <v>8</v>
      </c>
    </row>
    <row r="12" spans="1:10" ht="15.75" customHeight="1" x14ac:dyDescent="0.2">
      <c r="A12" s="42"/>
      <c r="B12" s="34">
        <v>30</v>
      </c>
      <c r="C12" s="43" t="s">
        <v>34</v>
      </c>
      <c r="D12" s="44">
        <v>4</v>
      </c>
      <c r="E12" s="21"/>
      <c r="F12" s="21"/>
      <c r="G12" s="45"/>
      <c r="H12" s="34">
        <v>22</v>
      </c>
      <c r="I12" s="43" t="s">
        <v>26</v>
      </c>
      <c r="J12" s="44">
        <v>0</v>
      </c>
    </row>
    <row r="13" spans="1:10" ht="15.75" customHeight="1" x14ac:dyDescent="0.25">
      <c r="A13" s="1"/>
      <c r="B13" s="10"/>
      <c r="C13" s="21"/>
      <c r="D13" s="1"/>
      <c r="E13" s="21"/>
      <c r="F13" s="21"/>
      <c r="G13" s="10"/>
      <c r="H13" s="10"/>
      <c r="I13" s="21"/>
      <c r="J13" s="1"/>
    </row>
    <row r="14" spans="1:10" ht="15.75" customHeight="1" x14ac:dyDescent="0.2">
      <c r="A14" s="42">
        <v>4</v>
      </c>
      <c r="B14" s="34">
        <v>4</v>
      </c>
      <c r="C14" s="43" t="s">
        <v>8</v>
      </c>
      <c r="D14" s="44">
        <v>8</v>
      </c>
      <c r="E14" s="21"/>
      <c r="F14" s="21"/>
      <c r="G14" s="45">
        <v>12</v>
      </c>
      <c r="H14" s="34">
        <v>12</v>
      </c>
      <c r="I14" s="43" t="s">
        <v>16</v>
      </c>
      <c r="J14" s="44">
        <v>2</v>
      </c>
    </row>
    <row r="15" spans="1:10" ht="15.75" customHeight="1" x14ac:dyDescent="0.2">
      <c r="A15" s="42"/>
      <c r="B15" s="34">
        <v>29</v>
      </c>
      <c r="C15" s="43" t="s">
        <v>33</v>
      </c>
      <c r="D15" s="44">
        <v>0</v>
      </c>
      <c r="E15" s="21"/>
      <c r="F15" s="21"/>
      <c r="G15" s="45"/>
      <c r="H15" s="34">
        <v>21</v>
      </c>
      <c r="I15" s="43" t="s">
        <v>25</v>
      </c>
      <c r="J15" s="44">
        <v>8</v>
      </c>
    </row>
    <row r="16" spans="1:10" ht="15.75" customHeight="1" x14ac:dyDescent="0.25">
      <c r="A16" s="1"/>
      <c r="B16" s="1"/>
      <c r="C16" s="21"/>
      <c r="D16" s="1"/>
      <c r="E16" s="21"/>
      <c r="F16" s="21"/>
      <c r="G16" s="10"/>
      <c r="H16" s="1"/>
      <c r="I16" s="21"/>
      <c r="J16" s="1"/>
    </row>
    <row r="17" spans="1:10" ht="15.75" customHeight="1" x14ac:dyDescent="0.2">
      <c r="A17" s="42">
        <v>5</v>
      </c>
      <c r="B17" s="34">
        <v>5</v>
      </c>
      <c r="C17" s="43" t="s">
        <v>9</v>
      </c>
      <c r="D17" s="44">
        <v>8</v>
      </c>
      <c r="E17" s="21"/>
      <c r="F17" s="21"/>
      <c r="G17" s="45">
        <v>13</v>
      </c>
      <c r="H17" s="34">
        <v>13</v>
      </c>
      <c r="I17" s="43" t="s">
        <v>17</v>
      </c>
      <c r="J17" s="44">
        <v>8</v>
      </c>
    </row>
    <row r="18" spans="1:10" ht="15.75" customHeight="1" x14ac:dyDescent="0.2">
      <c r="A18" s="42"/>
      <c r="B18" s="34">
        <v>28</v>
      </c>
      <c r="C18" s="43" t="s">
        <v>32</v>
      </c>
      <c r="D18" s="44">
        <v>2</v>
      </c>
      <c r="E18" s="21"/>
      <c r="F18" s="21"/>
      <c r="G18" s="45"/>
      <c r="H18" s="34">
        <v>20</v>
      </c>
      <c r="I18" s="43" t="s">
        <v>24</v>
      </c>
      <c r="J18" s="44">
        <v>0</v>
      </c>
    </row>
    <row r="19" spans="1:10" ht="15.75" customHeight="1" x14ac:dyDescent="0.25">
      <c r="A19" s="1"/>
      <c r="B19" s="10"/>
      <c r="C19" s="21"/>
      <c r="D19" s="1"/>
      <c r="E19" s="21"/>
      <c r="F19" s="21"/>
      <c r="G19" s="10"/>
      <c r="H19" s="10"/>
      <c r="I19" s="21"/>
      <c r="J19" s="1"/>
    </row>
    <row r="20" spans="1:10" ht="15.75" customHeight="1" x14ac:dyDescent="0.2">
      <c r="A20" s="42">
        <v>6</v>
      </c>
      <c r="B20" s="34">
        <v>6</v>
      </c>
      <c r="C20" s="43" t="s">
        <v>10</v>
      </c>
      <c r="D20" s="44">
        <v>9</v>
      </c>
      <c r="E20" s="21"/>
      <c r="F20" s="21"/>
      <c r="G20" s="45">
        <v>14</v>
      </c>
      <c r="H20" s="34">
        <v>14</v>
      </c>
      <c r="I20" s="43" t="s">
        <v>18</v>
      </c>
      <c r="J20" s="44">
        <v>0</v>
      </c>
    </row>
    <row r="21" spans="1:10" ht="15.75" customHeight="1" x14ac:dyDescent="0.2">
      <c r="A21" s="42"/>
      <c r="B21" s="34">
        <v>27</v>
      </c>
      <c r="C21" s="43" t="s">
        <v>31</v>
      </c>
      <c r="D21" s="44">
        <v>1</v>
      </c>
      <c r="E21" s="21"/>
      <c r="F21" s="21"/>
      <c r="G21" s="45"/>
      <c r="H21" s="34">
        <v>19</v>
      </c>
      <c r="I21" s="43" t="s">
        <v>23</v>
      </c>
      <c r="J21" s="44">
        <v>8</v>
      </c>
    </row>
    <row r="22" spans="1:10" ht="15.75" customHeight="1" x14ac:dyDescent="0.25">
      <c r="A22" s="1"/>
      <c r="B22" s="1"/>
      <c r="C22" s="21"/>
      <c r="D22" s="1"/>
      <c r="E22" s="21"/>
      <c r="F22" s="21"/>
      <c r="G22" s="10"/>
      <c r="H22" s="1"/>
      <c r="I22" s="21"/>
      <c r="J22" s="1"/>
    </row>
    <row r="23" spans="1:10" ht="15.75" customHeight="1" x14ac:dyDescent="0.2">
      <c r="A23" s="42">
        <v>7</v>
      </c>
      <c r="B23" s="34">
        <v>7</v>
      </c>
      <c r="C23" s="43" t="s">
        <v>11</v>
      </c>
      <c r="D23" s="44">
        <v>8</v>
      </c>
      <c r="E23" s="21"/>
      <c r="F23" s="21"/>
      <c r="G23" s="45">
        <v>15</v>
      </c>
      <c r="H23" s="34">
        <v>15</v>
      </c>
      <c r="I23" s="43" t="s">
        <v>19</v>
      </c>
      <c r="J23" s="44">
        <v>9</v>
      </c>
    </row>
    <row r="24" spans="1:10" ht="15.75" customHeight="1" x14ac:dyDescent="0.2">
      <c r="A24" s="42"/>
      <c r="B24" s="34">
        <v>26</v>
      </c>
      <c r="C24" s="43" t="s">
        <v>30</v>
      </c>
      <c r="D24" s="44">
        <v>2</v>
      </c>
      <c r="E24" s="21"/>
      <c r="F24" s="21"/>
      <c r="G24" s="45"/>
      <c r="H24" s="34">
        <v>18</v>
      </c>
      <c r="I24" s="43" t="s">
        <v>22</v>
      </c>
      <c r="J24" s="44">
        <v>7</v>
      </c>
    </row>
    <row r="25" spans="1:10" ht="15.75" customHeight="1" x14ac:dyDescent="0.25">
      <c r="A25" s="1"/>
      <c r="B25" s="10"/>
      <c r="C25" s="21"/>
      <c r="D25" s="1"/>
      <c r="E25" s="21"/>
      <c r="F25" s="21"/>
      <c r="G25" s="10"/>
      <c r="H25" s="10"/>
      <c r="I25" s="21"/>
      <c r="J25" s="1"/>
    </row>
    <row r="26" spans="1:10" ht="15.75" customHeight="1" x14ac:dyDescent="0.2">
      <c r="A26" s="42">
        <v>8</v>
      </c>
      <c r="B26" s="34">
        <v>8</v>
      </c>
      <c r="C26" s="43" t="s">
        <v>12</v>
      </c>
      <c r="D26" s="44">
        <v>10</v>
      </c>
      <c r="E26" s="21"/>
      <c r="F26" s="21"/>
      <c r="G26" s="45">
        <v>16</v>
      </c>
      <c r="H26" s="34">
        <v>16</v>
      </c>
      <c r="I26" s="43" t="s">
        <v>20</v>
      </c>
      <c r="J26" s="44">
        <v>3</v>
      </c>
    </row>
    <row r="27" spans="1:10" ht="15.75" customHeight="1" x14ac:dyDescent="0.2">
      <c r="A27" s="42"/>
      <c r="B27" s="34">
        <v>25</v>
      </c>
      <c r="C27" s="43" t="s">
        <v>29</v>
      </c>
      <c r="D27" s="44">
        <v>8</v>
      </c>
      <c r="E27" s="21"/>
      <c r="F27" s="21"/>
      <c r="G27" s="45"/>
      <c r="H27" s="34">
        <v>17</v>
      </c>
      <c r="I27" s="43" t="s">
        <v>21</v>
      </c>
      <c r="J27" s="44">
        <v>9</v>
      </c>
    </row>
    <row r="28" spans="1:10" ht="18" customHeight="1" x14ac:dyDescent="0.25">
      <c r="A28"/>
      <c r="B28"/>
      <c r="C28"/>
      <c r="D28"/>
      <c r="E28"/>
      <c r="F28"/>
      <c r="G28"/>
      <c r="H28"/>
      <c r="I28"/>
      <c r="J28"/>
    </row>
    <row r="29" spans="1:10" ht="18" customHeight="1" x14ac:dyDescent="0.25">
      <c r="A29"/>
      <c r="B29"/>
      <c r="C29"/>
      <c r="D29"/>
      <c r="E29"/>
      <c r="F29"/>
      <c r="G29"/>
      <c r="H29"/>
      <c r="I29"/>
      <c r="J29"/>
    </row>
    <row r="30" spans="1:10" ht="18" customHeight="1" x14ac:dyDescent="0.25">
      <c r="A30"/>
      <c r="B30"/>
      <c r="C30"/>
      <c r="D30"/>
      <c r="E30"/>
      <c r="F30"/>
      <c r="G30"/>
      <c r="H30"/>
      <c r="I30"/>
      <c r="J30"/>
    </row>
    <row r="31" spans="1:10" ht="18" customHeight="1" x14ac:dyDescent="0.2">
      <c r="A31" s="41" t="s">
        <v>63</v>
      </c>
      <c r="B31" s="41"/>
      <c r="C31" s="41"/>
      <c r="D31" s="41"/>
      <c r="E31" s="41"/>
      <c r="F31" s="41"/>
      <c r="G31" s="41"/>
      <c r="H31" s="41"/>
      <c r="I31" s="41"/>
      <c r="J31" s="41"/>
    </row>
    <row r="32" spans="1:10" ht="20.25" customHeight="1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</row>
    <row r="33" spans="1:10" ht="20.25" customHeight="1" x14ac:dyDescent="0.25">
      <c r="A33" s="46" t="s">
        <v>60</v>
      </c>
      <c r="B33" s="24" t="s">
        <v>61</v>
      </c>
      <c r="C33" s="47"/>
      <c r="D33" s="47"/>
      <c r="E33" s="21"/>
      <c r="F33" s="21"/>
      <c r="G33" s="24" t="s">
        <v>60</v>
      </c>
      <c r="H33" s="24" t="s">
        <v>61</v>
      </c>
      <c r="I33" s="24" t="s">
        <v>1</v>
      </c>
      <c r="J33" s="24" t="s">
        <v>62</v>
      </c>
    </row>
    <row r="34" spans="1:10" ht="15" customHeight="1" x14ac:dyDescent="0.2">
      <c r="A34" s="1"/>
      <c r="B34" s="1"/>
      <c r="C34" s="21"/>
      <c r="D34" s="1"/>
      <c r="E34" s="21"/>
      <c r="F34" s="21"/>
      <c r="G34" s="1"/>
      <c r="H34" s="1"/>
      <c r="I34" s="21"/>
      <c r="J34" s="1"/>
    </row>
    <row r="35" spans="1:10" ht="15.75" customHeight="1" x14ac:dyDescent="0.2">
      <c r="A35" s="42">
        <v>17</v>
      </c>
      <c r="B35" s="34">
        <v>1</v>
      </c>
      <c r="C35" s="43" t="s">
        <v>5</v>
      </c>
      <c r="D35" s="44">
        <v>9</v>
      </c>
      <c r="E35" s="21"/>
      <c r="F35" s="21"/>
      <c r="G35" s="45">
        <v>9</v>
      </c>
      <c r="H35" s="34">
        <v>17</v>
      </c>
      <c r="I35" s="43" t="s">
        <v>20</v>
      </c>
      <c r="J35" s="44">
        <v>8</v>
      </c>
    </row>
    <row r="36" spans="1:10" ht="15.75" customHeight="1" x14ac:dyDescent="0.2">
      <c r="A36" s="42"/>
      <c r="B36" s="34">
        <v>16</v>
      </c>
      <c r="C36" s="43" t="s">
        <v>21</v>
      </c>
      <c r="D36" s="44">
        <v>1</v>
      </c>
      <c r="E36" s="21"/>
      <c r="F36" s="21"/>
      <c r="G36" s="45"/>
      <c r="H36" s="34">
        <v>32</v>
      </c>
      <c r="I36" s="43" t="s">
        <v>36</v>
      </c>
      <c r="J36" s="44">
        <v>0</v>
      </c>
    </row>
    <row r="37" spans="1:10" ht="15.75" customHeight="1" x14ac:dyDescent="0.25">
      <c r="A37" s="1"/>
      <c r="B37" s="1"/>
      <c r="C37" s="21"/>
      <c r="D37" s="1"/>
      <c r="E37" s="21"/>
      <c r="F37" s="21"/>
      <c r="G37" s="10"/>
      <c r="H37" s="1"/>
      <c r="I37" s="21"/>
      <c r="J37" s="1"/>
    </row>
    <row r="38" spans="1:10" ht="15.75" customHeight="1" x14ac:dyDescent="0.2">
      <c r="A38" s="42">
        <v>18</v>
      </c>
      <c r="B38" s="34">
        <v>2</v>
      </c>
      <c r="C38" s="43" t="s">
        <v>6</v>
      </c>
      <c r="D38" s="44">
        <v>8</v>
      </c>
      <c r="E38" s="21"/>
      <c r="F38" s="21"/>
      <c r="G38" s="45">
        <v>10</v>
      </c>
      <c r="H38" s="34">
        <v>18</v>
      </c>
      <c r="I38" s="43" t="s">
        <v>22</v>
      </c>
      <c r="J38" s="44">
        <v>10</v>
      </c>
    </row>
    <row r="39" spans="1:10" ht="15.75" customHeight="1" x14ac:dyDescent="0.2">
      <c r="A39" s="42"/>
      <c r="B39" s="34">
        <v>15</v>
      </c>
      <c r="C39" s="43" t="s">
        <v>19</v>
      </c>
      <c r="D39" s="44">
        <v>2</v>
      </c>
      <c r="E39" s="21"/>
      <c r="F39" s="21"/>
      <c r="G39" s="45"/>
      <c r="H39" s="34">
        <v>31</v>
      </c>
      <c r="I39" s="43" t="s">
        <v>35</v>
      </c>
      <c r="J39" s="44">
        <v>8</v>
      </c>
    </row>
    <row r="40" spans="1:10" ht="15.75" customHeight="1" x14ac:dyDescent="0.25">
      <c r="A40" s="1"/>
      <c r="B40" s="1"/>
      <c r="C40" s="21"/>
      <c r="D40" s="1"/>
      <c r="E40" s="21"/>
      <c r="F40" s="21"/>
      <c r="G40" s="10"/>
      <c r="H40" s="1"/>
      <c r="I40" s="21"/>
      <c r="J40" s="1"/>
    </row>
    <row r="41" spans="1:10" ht="15.75" customHeight="1" x14ac:dyDescent="0.2">
      <c r="A41" s="42">
        <v>19</v>
      </c>
      <c r="B41" s="34">
        <v>3</v>
      </c>
      <c r="C41" s="43" t="s">
        <v>7</v>
      </c>
      <c r="D41" s="44">
        <v>9</v>
      </c>
      <c r="E41" s="21"/>
      <c r="F41" s="21"/>
      <c r="G41" s="45">
        <v>11</v>
      </c>
      <c r="H41" s="34">
        <v>19</v>
      </c>
      <c r="I41" s="43" t="s">
        <v>18</v>
      </c>
      <c r="J41" s="44">
        <v>8</v>
      </c>
    </row>
    <row r="42" spans="1:10" ht="15.75" customHeight="1" x14ac:dyDescent="0.2">
      <c r="A42" s="42"/>
      <c r="B42" s="34">
        <v>14</v>
      </c>
      <c r="C42" s="43" t="s">
        <v>23</v>
      </c>
      <c r="D42" s="44">
        <v>5</v>
      </c>
      <c r="E42" s="21"/>
      <c r="F42" s="21"/>
      <c r="G42" s="45"/>
      <c r="H42" s="34">
        <v>30</v>
      </c>
      <c r="I42" s="43" t="s">
        <v>34</v>
      </c>
      <c r="J42" s="44">
        <v>0</v>
      </c>
    </row>
    <row r="43" spans="1:10" ht="15.75" customHeight="1" x14ac:dyDescent="0.25">
      <c r="A43" s="1"/>
      <c r="B43" s="1"/>
      <c r="C43" s="21"/>
      <c r="D43" s="1"/>
      <c r="E43" s="21"/>
      <c r="F43" s="21"/>
      <c r="G43" s="10"/>
      <c r="H43" s="1"/>
      <c r="I43" s="21"/>
      <c r="J43"/>
    </row>
    <row r="44" spans="1:10" ht="15.75" customHeight="1" x14ac:dyDescent="0.2">
      <c r="A44" s="42">
        <v>20</v>
      </c>
      <c r="B44" s="34">
        <v>4</v>
      </c>
      <c r="C44" s="43" t="s">
        <v>8</v>
      </c>
      <c r="D44" s="44">
        <v>9</v>
      </c>
      <c r="E44" s="21"/>
      <c r="F44" s="21"/>
      <c r="G44" s="45">
        <v>12</v>
      </c>
      <c r="H44" s="34">
        <v>20</v>
      </c>
      <c r="I44" s="43" t="s">
        <v>24</v>
      </c>
      <c r="J44" s="34">
        <v>8</v>
      </c>
    </row>
    <row r="45" spans="1:10" ht="15.75" customHeight="1" x14ac:dyDescent="0.2">
      <c r="A45" s="42"/>
      <c r="B45" s="34">
        <v>13</v>
      </c>
      <c r="C45" s="43" t="s">
        <v>17</v>
      </c>
      <c r="D45" s="44">
        <v>5</v>
      </c>
      <c r="E45" s="21"/>
      <c r="F45" s="21"/>
      <c r="G45" s="45"/>
      <c r="H45" s="34">
        <v>29</v>
      </c>
      <c r="I45" s="43" t="s">
        <v>33</v>
      </c>
      <c r="J45" s="44">
        <v>0</v>
      </c>
    </row>
    <row r="46" spans="1:10" ht="15.75" customHeight="1" x14ac:dyDescent="0.25">
      <c r="A46" s="1"/>
      <c r="B46" s="1"/>
      <c r="C46" s="21"/>
      <c r="D46" s="1"/>
      <c r="E46" s="21"/>
      <c r="F46" s="21"/>
      <c r="G46" s="10"/>
      <c r="H46" s="1"/>
      <c r="I46" s="21"/>
      <c r="J46" s="1"/>
    </row>
    <row r="47" spans="1:10" ht="15.75" customHeight="1" x14ac:dyDescent="0.2">
      <c r="A47" s="42">
        <v>21</v>
      </c>
      <c r="B47" s="34">
        <v>5</v>
      </c>
      <c r="C47" s="43" t="s">
        <v>9</v>
      </c>
      <c r="D47" s="44">
        <v>8</v>
      </c>
      <c r="E47" s="21"/>
      <c r="F47" s="21"/>
      <c r="G47" s="45">
        <v>13</v>
      </c>
      <c r="H47" s="34">
        <v>21</v>
      </c>
      <c r="I47" s="43" t="s">
        <v>16</v>
      </c>
      <c r="J47" s="44">
        <v>8</v>
      </c>
    </row>
    <row r="48" spans="1:10" ht="15.75" customHeight="1" x14ac:dyDescent="0.2">
      <c r="A48" s="42"/>
      <c r="B48" s="34">
        <v>12</v>
      </c>
      <c r="C48" s="43" t="s">
        <v>25</v>
      </c>
      <c r="D48" s="44">
        <v>2</v>
      </c>
      <c r="E48" s="21"/>
      <c r="F48" s="21"/>
      <c r="G48" s="45"/>
      <c r="H48" s="34">
        <v>28</v>
      </c>
      <c r="I48" s="43" t="s">
        <v>32</v>
      </c>
      <c r="J48" s="44">
        <v>2</v>
      </c>
    </row>
    <row r="49" spans="1:10" ht="15.75" customHeight="1" x14ac:dyDescent="0.25">
      <c r="A49" s="1"/>
      <c r="B49" s="1"/>
      <c r="C49" s="21"/>
      <c r="D49" s="1"/>
      <c r="E49" s="21"/>
      <c r="F49" s="21"/>
      <c r="G49" s="10"/>
      <c r="H49" s="1"/>
      <c r="I49" s="21"/>
      <c r="J49" s="1"/>
    </row>
    <row r="50" spans="1:10" ht="15.75" customHeight="1" x14ac:dyDescent="0.2">
      <c r="A50" s="42">
        <v>22</v>
      </c>
      <c r="B50" s="34">
        <v>6</v>
      </c>
      <c r="C50" s="43" t="s">
        <v>10</v>
      </c>
      <c r="D50" s="44">
        <v>9</v>
      </c>
      <c r="E50" s="21"/>
      <c r="F50" s="21"/>
      <c r="G50" s="45">
        <v>14</v>
      </c>
      <c r="H50" s="34">
        <v>22</v>
      </c>
      <c r="I50" s="43" t="s">
        <v>26</v>
      </c>
      <c r="J50" s="44">
        <v>10</v>
      </c>
    </row>
    <row r="51" spans="1:10" ht="15.75" customHeight="1" x14ac:dyDescent="0.2">
      <c r="A51" s="42"/>
      <c r="B51" s="34">
        <v>11</v>
      </c>
      <c r="C51" s="43" t="s">
        <v>15</v>
      </c>
      <c r="D51" s="44">
        <v>3</v>
      </c>
      <c r="E51" s="21"/>
      <c r="F51" s="21"/>
      <c r="G51" s="45"/>
      <c r="H51" s="34">
        <v>27</v>
      </c>
      <c r="I51" s="43" t="s">
        <v>31</v>
      </c>
      <c r="J51" s="44">
        <v>8</v>
      </c>
    </row>
    <row r="52" spans="1:10" ht="15.75" customHeight="1" x14ac:dyDescent="0.25">
      <c r="A52" s="1"/>
      <c r="B52" s="1"/>
      <c r="C52" s="21"/>
      <c r="D52" s="1"/>
      <c r="E52" s="21"/>
      <c r="F52" s="21"/>
      <c r="G52" s="10"/>
      <c r="H52" s="1"/>
      <c r="I52" s="21"/>
      <c r="J52" s="1"/>
    </row>
    <row r="53" spans="1:10" ht="15.75" customHeight="1" x14ac:dyDescent="0.2">
      <c r="A53" s="42">
        <v>23</v>
      </c>
      <c r="B53" s="34">
        <v>7</v>
      </c>
      <c r="C53" s="43" t="s">
        <v>11</v>
      </c>
      <c r="D53" s="44">
        <v>12</v>
      </c>
      <c r="E53" s="21"/>
      <c r="F53" s="21"/>
      <c r="G53" s="45">
        <v>15</v>
      </c>
      <c r="H53" s="34">
        <v>23</v>
      </c>
      <c r="I53" s="43" t="s">
        <v>27</v>
      </c>
      <c r="J53" s="44">
        <v>8</v>
      </c>
    </row>
    <row r="54" spans="1:10" ht="15.75" customHeight="1" x14ac:dyDescent="0.2">
      <c r="A54" s="42"/>
      <c r="B54" s="34">
        <v>10</v>
      </c>
      <c r="C54" s="43" t="s">
        <v>14</v>
      </c>
      <c r="D54" s="44">
        <v>10</v>
      </c>
      <c r="E54" s="21"/>
      <c r="F54" s="21"/>
      <c r="G54" s="45"/>
      <c r="H54" s="34">
        <v>26</v>
      </c>
      <c r="I54" s="43" t="s">
        <v>30</v>
      </c>
      <c r="J54" s="44">
        <v>0</v>
      </c>
    </row>
    <row r="55" spans="1:10" ht="15.75" customHeight="1" x14ac:dyDescent="0.25">
      <c r="A55" s="1"/>
      <c r="B55" s="1"/>
      <c r="C55" s="21"/>
      <c r="D55" s="1"/>
      <c r="E55" s="21"/>
      <c r="F55" s="21"/>
      <c r="G55" s="10"/>
      <c r="H55" s="1"/>
      <c r="I55" s="21"/>
      <c r="J55" s="1"/>
    </row>
    <row r="56" spans="1:10" ht="15.75" customHeight="1" x14ac:dyDescent="0.2">
      <c r="A56" s="42">
        <v>24</v>
      </c>
      <c r="B56" s="34">
        <v>8</v>
      </c>
      <c r="C56" s="43" t="s">
        <v>12</v>
      </c>
      <c r="D56" s="44">
        <v>5</v>
      </c>
      <c r="E56" s="21"/>
      <c r="F56" s="21"/>
      <c r="G56" s="45">
        <v>16</v>
      </c>
      <c r="H56" s="34">
        <v>24</v>
      </c>
      <c r="I56" s="43" t="s">
        <v>28</v>
      </c>
      <c r="J56" s="44">
        <v>8</v>
      </c>
    </row>
    <row r="57" spans="1:10" ht="15.75" customHeight="1" x14ac:dyDescent="0.2">
      <c r="A57" s="42"/>
      <c r="B57" s="34">
        <v>9</v>
      </c>
      <c r="C57" s="43" t="s">
        <v>13</v>
      </c>
      <c r="D57" s="44">
        <v>9</v>
      </c>
      <c r="E57" s="21"/>
      <c r="F57" s="21"/>
      <c r="G57" s="45"/>
      <c r="H57" s="34">
        <v>25</v>
      </c>
      <c r="I57" s="43" t="s">
        <v>29</v>
      </c>
      <c r="J57" s="44">
        <v>4</v>
      </c>
    </row>
    <row r="58" spans="1:10" ht="18" customHeight="1" x14ac:dyDescent="0.25">
      <c r="A58"/>
      <c r="B58"/>
      <c r="C58"/>
      <c r="D58"/>
      <c r="E58"/>
      <c r="F58"/>
      <c r="G58"/>
      <c r="H58"/>
      <c r="I58"/>
      <c r="J58"/>
    </row>
    <row r="59" spans="1:10" ht="18" customHeight="1" x14ac:dyDescent="0.25">
      <c r="A59"/>
      <c r="B59"/>
      <c r="C59"/>
      <c r="D59"/>
      <c r="E59"/>
      <c r="F59"/>
      <c r="G59"/>
      <c r="H59"/>
      <c r="I59"/>
      <c r="J59"/>
    </row>
    <row r="60" spans="1:10" ht="18" customHeight="1" x14ac:dyDescent="0.25">
      <c r="A60"/>
      <c r="B60"/>
      <c r="C60"/>
      <c r="D60"/>
      <c r="E60"/>
      <c r="F60"/>
      <c r="G60"/>
      <c r="H60"/>
      <c r="I60"/>
      <c r="J60"/>
    </row>
    <row r="61" spans="1:10" ht="18" customHeight="1" x14ac:dyDescent="0.2">
      <c r="A61" s="41" t="s">
        <v>64</v>
      </c>
      <c r="B61" s="41"/>
      <c r="C61" s="41"/>
      <c r="D61" s="41"/>
      <c r="E61" s="41"/>
      <c r="F61" s="41"/>
      <c r="G61" s="41"/>
      <c r="H61" s="41"/>
      <c r="I61" s="41"/>
      <c r="J61" s="41"/>
    </row>
    <row r="62" spans="1:10" ht="18" customHeight="1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</row>
    <row r="63" spans="1:10" ht="18" customHeight="1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</row>
    <row r="64" spans="1:10" ht="20.25" customHeight="1" x14ac:dyDescent="0.25">
      <c r="A64" s="46" t="s">
        <v>60</v>
      </c>
      <c r="B64" s="24" t="s">
        <v>61</v>
      </c>
      <c r="C64" s="47"/>
      <c r="D64" s="47"/>
      <c r="E64" s="21"/>
      <c r="F64" s="21"/>
      <c r="G64" s="24" t="s">
        <v>60</v>
      </c>
      <c r="H64" s="24" t="s">
        <v>61</v>
      </c>
      <c r="I64" s="24" t="s">
        <v>1</v>
      </c>
      <c r="J64" s="24" t="s">
        <v>62</v>
      </c>
    </row>
    <row r="65" spans="1:10" ht="20.25" customHeight="1" x14ac:dyDescent="0.2">
      <c r="A65" s="1"/>
      <c r="B65" s="1"/>
      <c r="C65" s="21"/>
      <c r="D65" s="1"/>
      <c r="E65" s="21"/>
      <c r="F65" s="21"/>
      <c r="G65" s="1"/>
      <c r="H65" s="1"/>
      <c r="I65" s="21"/>
      <c r="J65" s="1"/>
    </row>
    <row r="66" spans="1:10" ht="15" customHeight="1" x14ac:dyDescent="0.2">
      <c r="A66" s="42">
        <v>2</v>
      </c>
      <c r="B66" s="34">
        <v>1</v>
      </c>
      <c r="C66" s="43" t="s">
        <v>5</v>
      </c>
      <c r="D66" s="44">
        <v>8</v>
      </c>
      <c r="E66" s="21"/>
      <c r="F66" s="21"/>
      <c r="G66" s="45">
        <v>17</v>
      </c>
      <c r="H66" s="34">
        <v>17</v>
      </c>
      <c r="I66" s="43" t="s">
        <v>20</v>
      </c>
      <c r="J66" s="44">
        <v>8</v>
      </c>
    </row>
    <row r="67" spans="1:10" ht="15.75" customHeight="1" x14ac:dyDescent="0.2">
      <c r="A67" s="42"/>
      <c r="B67" s="34">
        <v>8</v>
      </c>
      <c r="C67" s="43" t="s">
        <v>13</v>
      </c>
      <c r="D67" s="44">
        <v>4</v>
      </c>
      <c r="E67" s="21"/>
      <c r="F67" s="21"/>
      <c r="G67" s="45"/>
      <c r="H67" s="34">
        <v>24</v>
      </c>
      <c r="I67" s="43" t="s">
        <v>28</v>
      </c>
      <c r="J67" s="44">
        <v>4</v>
      </c>
    </row>
    <row r="68" spans="1:10" ht="15.75" customHeight="1" x14ac:dyDescent="0.25">
      <c r="A68" s="1"/>
      <c r="B68" s="1"/>
      <c r="C68" s="21"/>
      <c r="D68" s="1"/>
      <c r="E68" s="21"/>
      <c r="F68" s="21"/>
      <c r="G68" s="10"/>
      <c r="H68" s="1"/>
      <c r="I68" s="21"/>
      <c r="J68" s="1"/>
    </row>
    <row r="69" spans="1:10" ht="15.75" customHeight="1" x14ac:dyDescent="0.2">
      <c r="A69" s="42">
        <v>1</v>
      </c>
      <c r="B69" s="34">
        <v>2</v>
      </c>
      <c r="C69" s="43" t="s">
        <v>6</v>
      </c>
      <c r="D69" s="44">
        <v>8</v>
      </c>
      <c r="E69" s="21"/>
      <c r="F69" s="21"/>
      <c r="G69" s="45">
        <v>18</v>
      </c>
      <c r="H69" s="34">
        <v>18</v>
      </c>
      <c r="I69" s="43" t="s">
        <v>22</v>
      </c>
      <c r="J69" s="44">
        <v>9</v>
      </c>
    </row>
    <row r="70" spans="1:10" ht="15.75" customHeight="1" x14ac:dyDescent="0.2">
      <c r="A70" s="42"/>
      <c r="B70" s="34">
        <v>7</v>
      </c>
      <c r="C70" s="43" t="s">
        <v>11</v>
      </c>
      <c r="D70" s="44">
        <v>6</v>
      </c>
      <c r="E70" s="21"/>
      <c r="F70" s="21"/>
      <c r="G70" s="45"/>
      <c r="H70" s="34">
        <v>23</v>
      </c>
      <c r="I70" s="43" t="s">
        <v>27</v>
      </c>
      <c r="J70" s="44">
        <v>3</v>
      </c>
    </row>
    <row r="71" spans="1:10" ht="15.75" customHeight="1" x14ac:dyDescent="0.25">
      <c r="A71" s="1"/>
      <c r="B71" s="1"/>
      <c r="C71" s="21"/>
      <c r="D71" s="1"/>
      <c r="E71" s="21"/>
      <c r="F71" s="21"/>
      <c r="G71" s="10"/>
      <c r="H71" s="1"/>
      <c r="I71" s="21"/>
      <c r="J71" s="1"/>
    </row>
    <row r="72" spans="1:10" ht="15.75" customHeight="1" x14ac:dyDescent="0.2">
      <c r="A72" s="42">
        <v>4</v>
      </c>
      <c r="B72" s="34">
        <v>3</v>
      </c>
      <c r="C72" s="43" t="s">
        <v>7</v>
      </c>
      <c r="D72" s="44">
        <v>8</v>
      </c>
      <c r="E72" s="21"/>
      <c r="F72" s="21"/>
      <c r="G72" s="45">
        <v>19</v>
      </c>
      <c r="H72" s="34">
        <v>19</v>
      </c>
      <c r="I72" s="43" t="s">
        <v>18</v>
      </c>
      <c r="J72" s="44">
        <v>6</v>
      </c>
    </row>
    <row r="73" spans="1:10" ht="15.75" customHeight="1" x14ac:dyDescent="0.2">
      <c r="A73" s="42"/>
      <c r="B73" s="34">
        <v>6</v>
      </c>
      <c r="C73" s="43" t="s">
        <v>10</v>
      </c>
      <c r="D73" s="44">
        <v>2</v>
      </c>
      <c r="E73" s="21"/>
      <c r="F73" s="21"/>
      <c r="G73" s="45"/>
      <c r="H73" s="34">
        <v>22</v>
      </c>
      <c r="I73" s="43" t="s">
        <v>26</v>
      </c>
      <c r="J73" s="44">
        <v>8</v>
      </c>
    </row>
    <row r="74" spans="1:10" ht="15.75" customHeight="1" x14ac:dyDescent="0.25">
      <c r="A74" s="1"/>
      <c r="B74" s="1"/>
      <c r="C74" s="21"/>
      <c r="D74" s="1"/>
      <c r="E74" s="21"/>
      <c r="F74" s="21"/>
      <c r="G74" s="10"/>
      <c r="H74" s="1"/>
      <c r="I74" s="21"/>
      <c r="J74" s="1"/>
    </row>
    <row r="75" spans="1:10" ht="15.75" customHeight="1" x14ac:dyDescent="0.2">
      <c r="A75" s="42">
        <v>3</v>
      </c>
      <c r="B75" s="34">
        <v>4</v>
      </c>
      <c r="C75" s="43" t="s">
        <v>8</v>
      </c>
      <c r="D75" s="44">
        <v>8</v>
      </c>
      <c r="E75" s="21"/>
      <c r="F75" s="21"/>
      <c r="G75" s="45">
        <v>20</v>
      </c>
      <c r="H75" s="34">
        <v>20</v>
      </c>
      <c r="I75" s="43" t="s">
        <v>24</v>
      </c>
      <c r="J75" s="44">
        <v>4</v>
      </c>
    </row>
    <row r="76" spans="1:10" ht="15.75" customHeight="1" x14ac:dyDescent="0.2">
      <c r="A76" s="42"/>
      <c r="B76" s="34">
        <v>5</v>
      </c>
      <c r="C76" s="43" t="s">
        <v>9</v>
      </c>
      <c r="D76" s="44">
        <v>2</v>
      </c>
      <c r="E76" s="21"/>
      <c r="F76" s="21"/>
      <c r="G76" s="45"/>
      <c r="H76" s="34">
        <v>21</v>
      </c>
      <c r="I76" s="43" t="s">
        <v>16</v>
      </c>
      <c r="J76" s="44">
        <v>8</v>
      </c>
    </row>
    <row r="77" spans="1:10" ht="15.75" customHeight="1" x14ac:dyDescent="0.25">
      <c r="A77" s="1"/>
      <c r="B77" s="10"/>
      <c r="C77" s="21"/>
      <c r="D77" s="1"/>
      <c r="E77" s="21"/>
      <c r="F77" s="21"/>
      <c r="G77" s="10"/>
      <c r="H77" s="10"/>
      <c r="I77" s="21"/>
      <c r="J77" s="1"/>
    </row>
    <row r="78" spans="1:10" ht="15.75" customHeight="1" x14ac:dyDescent="0.2">
      <c r="A78" s="42">
        <v>5</v>
      </c>
      <c r="B78" s="34">
        <v>9</v>
      </c>
      <c r="C78" s="43" t="s">
        <v>12</v>
      </c>
      <c r="D78" s="44">
        <v>8</v>
      </c>
      <c r="E78" s="21"/>
      <c r="F78" s="21"/>
      <c r="G78" s="45">
        <v>21</v>
      </c>
      <c r="H78" s="34">
        <v>25</v>
      </c>
      <c r="I78" s="43" t="s">
        <v>29</v>
      </c>
      <c r="J78" s="44">
        <v>8</v>
      </c>
    </row>
    <row r="79" spans="1:10" ht="15.75" customHeight="1" x14ac:dyDescent="0.2">
      <c r="A79" s="42"/>
      <c r="B79" s="34">
        <v>16</v>
      </c>
      <c r="C79" s="43" t="s">
        <v>21</v>
      </c>
      <c r="D79" s="44">
        <v>4</v>
      </c>
      <c r="E79" s="21"/>
      <c r="F79" s="21"/>
      <c r="G79" s="45"/>
      <c r="H79" s="34">
        <v>32</v>
      </c>
      <c r="I79" s="43" t="s">
        <v>36</v>
      </c>
      <c r="J79" s="44">
        <v>0</v>
      </c>
    </row>
    <row r="80" spans="1:10" ht="15.75" customHeight="1" x14ac:dyDescent="0.25">
      <c r="A80" s="1"/>
      <c r="B80" s="1"/>
      <c r="C80" s="21"/>
      <c r="D80" s="1"/>
      <c r="E80" s="21"/>
      <c r="F80" s="21"/>
      <c r="G80" s="10"/>
      <c r="H80" s="1"/>
      <c r="I80" s="21"/>
      <c r="J80" s="1"/>
    </row>
    <row r="81" spans="1:10" ht="15.75" customHeight="1" x14ac:dyDescent="0.2">
      <c r="A81" s="42">
        <v>6</v>
      </c>
      <c r="B81" s="34">
        <v>10</v>
      </c>
      <c r="C81" s="43" t="s">
        <v>14</v>
      </c>
      <c r="D81" s="44">
        <v>8</v>
      </c>
      <c r="E81" s="21"/>
      <c r="F81" s="21"/>
      <c r="G81" s="45">
        <v>22</v>
      </c>
      <c r="H81" s="34">
        <v>26</v>
      </c>
      <c r="I81" s="43" t="s">
        <v>30</v>
      </c>
      <c r="J81" s="44">
        <v>2</v>
      </c>
    </row>
    <row r="82" spans="1:10" ht="15.75" customHeight="1" x14ac:dyDescent="0.2">
      <c r="A82" s="42"/>
      <c r="B82" s="34">
        <v>15</v>
      </c>
      <c r="C82" s="43" t="s">
        <v>19</v>
      </c>
      <c r="D82" s="44">
        <v>4</v>
      </c>
      <c r="E82" s="21"/>
      <c r="F82" s="21"/>
      <c r="G82" s="45"/>
      <c r="H82" s="34">
        <v>31</v>
      </c>
      <c r="I82" s="43" t="s">
        <v>35</v>
      </c>
      <c r="J82" s="44">
        <v>8</v>
      </c>
    </row>
    <row r="83" spans="1:10" ht="15.75" customHeight="1" x14ac:dyDescent="0.25">
      <c r="A83" s="1"/>
      <c r="B83" s="1"/>
      <c r="C83" s="21"/>
      <c r="D83" s="1"/>
      <c r="E83" s="21"/>
      <c r="F83" s="21"/>
      <c r="G83" s="10"/>
      <c r="H83" s="1"/>
      <c r="I83" s="21"/>
      <c r="J83" s="1"/>
    </row>
    <row r="84" spans="1:10" ht="15.75" customHeight="1" x14ac:dyDescent="0.2">
      <c r="A84" s="42">
        <v>7</v>
      </c>
      <c r="B84" s="34">
        <v>11</v>
      </c>
      <c r="C84" s="43" t="s">
        <v>15</v>
      </c>
      <c r="D84" s="44">
        <v>6</v>
      </c>
      <c r="E84" s="21"/>
      <c r="F84" s="21"/>
      <c r="G84" s="45">
        <v>23</v>
      </c>
      <c r="H84" s="34">
        <v>27</v>
      </c>
      <c r="I84" s="43" t="s">
        <v>31</v>
      </c>
      <c r="J84" s="44">
        <v>6</v>
      </c>
    </row>
    <row r="85" spans="1:10" ht="15.75" customHeight="1" x14ac:dyDescent="0.2">
      <c r="A85" s="42"/>
      <c r="B85" s="34">
        <v>14</v>
      </c>
      <c r="C85" s="43" t="s">
        <v>23</v>
      </c>
      <c r="D85" s="44">
        <v>8</v>
      </c>
      <c r="E85" s="21"/>
      <c r="F85" s="21"/>
      <c r="G85" s="45"/>
      <c r="H85" s="34">
        <v>30</v>
      </c>
      <c r="I85" s="43" t="s">
        <v>34</v>
      </c>
      <c r="J85" s="44">
        <v>8</v>
      </c>
    </row>
    <row r="86" spans="1:10" ht="15.75" customHeight="1" x14ac:dyDescent="0.25">
      <c r="A86" s="1"/>
      <c r="B86" s="1"/>
      <c r="C86" s="21"/>
      <c r="D86" s="1"/>
      <c r="E86" s="21"/>
      <c r="F86" s="21"/>
      <c r="G86" s="10"/>
      <c r="H86" s="1"/>
      <c r="I86" s="21"/>
      <c r="J86" s="1"/>
    </row>
    <row r="87" spans="1:10" ht="15.75" customHeight="1" x14ac:dyDescent="0.2">
      <c r="A87" s="42">
        <v>8</v>
      </c>
      <c r="B87" s="34">
        <v>12</v>
      </c>
      <c r="C87" s="43" t="s">
        <v>25</v>
      </c>
      <c r="D87" s="44">
        <v>5</v>
      </c>
      <c r="E87" s="21"/>
      <c r="F87" s="21"/>
      <c r="G87" s="45">
        <v>24</v>
      </c>
      <c r="H87" s="34">
        <v>28</v>
      </c>
      <c r="I87" s="43" t="s">
        <v>32</v>
      </c>
      <c r="J87" s="44">
        <v>2</v>
      </c>
    </row>
    <row r="88" spans="1:10" ht="15.75" customHeight="1" x14ac:dyDescent="0.2">
      <c r="A88" s="42"/>
      <c r="B88" s="34">
        <v>13</v>
      </c>
      <c r="C88" s="43" t="s">
        <v>17</v>
      </c>
      <c r="D88" s="44">
        <v>9</v>
      </c>
      <c r="E88" s="21"/>
      <c r="F88" s="21"/>
      <c r="G88" s="45"/>
      <c r="H88" s="34">
        <v>29</v>
      </c>
      <c r="I88" s="43" t="s">
        <v>33</v>
      </c>
      <c r="J88" s="44">
        <v>8</v>
      </c>
    </row>
    <row r="89" spans="1:10" ht="15.75" customHeight="1" x14ac:dyDescent="0.25">
      <c r="A89"/>
      <c r="B89"/>
      <c r="C89"/>
      <c r="D89"/>
      <c r="E89"/>
      <c r="F89"/>
      <c r="G89"/>
      <c r="H89"/>
      <c r="I89"/>
      <c r="J89"/>
    </row>
    <row r="90" spans="1:10" ht="18" customHeight="1" x14ac:dyDescent="0.25">
      <c r="A90"/>
      <c r="B90"/>
      <c r="C90"/>
      <c r="D90"/>
      <c r="E90"/>
      <c r="F90"/>
      <c r="G90"/>
      <c r="H90"/>
      <c r="I90"/>
      <c r="J90"/>
    </row>
    <row r="91" spans="1:10" ht="18" customHeight="1" x14ac:dyDescent="0.25">
      <c r="A91"/>
      <c r="B91"/>
      <c r="C91"/>
      <c r="D91"/>
      <c r="E91"/>
      <c r="F91"/>
      <c r="G91"/>
      <c r="H91"/>
      <c r="I91"/>
      <c r="J91"/>
    </row>
    <row r="92" spans="1:10" ht="18" customHeight="1" x14ac:dyDescent="0.2">
      <c r="A92" s="41" t="s">
        <v>65</v>
      </c>
      <c r="B92" s="41"/>
      <c r="C92" s="41"/>
      <c r="D92" s="41"/>
      <c r="E92" s="41"/>
      <c r="F92" s="41"/>
      <c r="G92" s="41"/>
      <c r="H92" s="41"/>
      <c r="I92" s="41"/>
      <c r="J92" s="41"/>
    </row>
    <row r="93" spans="1:10" ht="18" customHeight="1" x14ac:dyDescent="0.2">
      <c r="A93" s="41"/>
      <c r="B93" s="41"/>
      <c r="C93" s="41"/>
      <c r="D93" s="41"/>
      <c r="E93" s="41"/>
      <c r="F93" s="41"/>
      <c r="G93" s="41"/>
      <c r="H93" s="41"/>
      <c r="I93" s="41"/>
      <c r="J93" s="41"/>
    </row>
    <row r="94" spans="1:10" ht="18" customHeight="1" x14ac:dyDescent="0.2">
      <c r="A94" s="41"/>
      <c r="B94" s="41"/>
      <c r="C94" s="41"/>
      <c r="D94" s="41"/>
      <c r="E94" s="41"/>
      <c r="F94" s="41"/>
      <c r="G94" s="41"/>
      <c r="H94" s="41"/>
      <c r="I94" s="41"/>
      <c r="J94" s="41"/>
    </row>
    <row r="95" spans="1:10" ht="18" customHeight="1" x14ac:dyDescent="0.25">
      <c r="A95" s="46" t="s">
        <v>60</v>
      </c>
      <c r="B95" s="24" t="s">
        <v>61</v>
      </c>
      <c r="C95" s="47"/>
      <c r="D95" s="47"/>
      <c r="E95" s="21"/>
      <c r="F95" s="21"/>
      <c r="G95" s="24" t="s">
        <v>60</v>
      </c>
      <c r="H95" s="24" t="s">
        <v>61</v>
      </c>
      <c r="I95" s="24" t="s">
        <v>1</v>
      </c>
      <c r="J95" s="24" t="s">
        <v>62</v>
      </c>
    </row>
    <row r="96" spans="1:10" ht="20.25" customHeight="1" x14ac:dyDescent="0.2">
      <c r="A96" s="1"/>
      <c r="B96" s="1"/>
      <c r="C96" s="21"/>
      <c r="D96" s="1"/>
      <c r="E96" s="21"/>
      <c r="F96" s="21"/>
      <c r="G96" s="1"/>
      <c r="H96" s="1"/>
      <c r="I96" s="21"/>
      <c r="J96" s="1"/>
    </row>
    <row r="97" spans="1:10" ht="20.25" customHeight="1" x14ac:dyDescent="0.2">
      <c r="A97" s="42">
        <v>9</v>
      </c>
      <c r="B97" s="34">
        <v>1</v>
      </c>
      <c r="C97" s="43" t="s">
        <v>5</v>
      </c>
      <c r="D97" s="44">
        <v>1</v>
      </c>
      <c r="E97" s="21"/>
      <c r="F97" s="21"/>
      <c r="G97" s="45">
        <v>21</v>
      </c>
      <c r="H97" s="34">
        <v>17</v>
      </c>
      <c r="I97" s="43" t="s">
        <v>20</v>
      </c>
      <c r="J97" s="44">
        <v>0</v>
      </c>
    </row>
    <row r="98" spans="1:10" ht="15" customHeight="1" x14ac:dyDescent="0.2">
      <c r="A98" s="42"/>
      <c r="B98" s="34">
        <v>4</v>
      </c>
      <c r="C98" s="43" t="s">
        <v>8</v>
      </c>
      <c r="D98" s="44">
        <v>9</v>
      </c>
      <c r="E98" s="21"/>
      <c r="F98" s="21"/>
      <c r="G98" s="45"/>
      <c r="H98" s="34">
        <v>20</v>
      </c>
      <c r="I98" s="43" t="s">
        <v>16</v>
      </c>
      <c r="J98" s="44">
        <v>8</v>
      </c>
    </row>
    <row r="99" spans="1:10" ht="15.75" customHeight="1" x14ac:dyDescent="0.25">
      <c r="A99" s="1"/>
      <c r="B99" s="1"/>
      <c r="C99" s="21"/>
      <c r="D99" s="1"/>
      <c r="E99" s="21"/>
      <c r="F99" s="21"/>
      <c r="G99" s="10"/>
      <c r="H99" s="1"/>
      <c r="I99" s="21"/>
      <c r="J99" s="1"/>
    </row>
    <row r="100" spans="1:10" ht="15.75" customHeight="1" x14ac:dyDescent="0.2">
      <c r="A100" s="42">
        <v>10</v>
      </c>
      <c r="B100" s="34">
        <v>2</v>
      </c>
      <c r="C100" s="43" t="s">
        <v>6</v>
      </c>
      <c r="D100" s="44">
        <v>9</v>
      </c>
      <c r="E100" s="21"/>
      <c r="F100" s="21"/>
      <c r="G100" s="45">
        <v>22</v>
      </c>
      <c r="H100" s="34">
        <v>18</v>
      </c>
      <c r="I100" s="43" t="s">
        <v>22</v>
      </c>
      <c r="J100" s="44">
        <v>9</v>
      </c>
    </row>
    <row r="101" spans="1:10" ht="15.75" customHeight="1" x14ac:dyDescent="0.2">
      <c r="A101" s="42"/>
      <c r="B101" s="34">
        <v>3</v>
      </c>
      <c r="C101" s="43" t="s">
        <v>7</v>
      </c>
      <c r="D101" s="44">
        <v>1</v>
      </c>
      <c r="E101" s="21"/>
      <c r="F101" s="21"/>
      <c r="G101" s="45"/>
      <c r="H101" s="34">
        <v>19</v>
      </c>
      <c r="I101" s="43" t="s">
        <v>26</v>
      </c>
      <c r="J101" s="44">
        <v>5</v>
      </c>
    </row>
    <row r="102" spans="1:10" ht="15.75" customHeight="1" x14ac:dyDescent="0.25">
      <c r="A102" s="1"/>
      <c r="B102" s="10"/>
      <c r="C102" s="21"/>
      <c r="D102" s="1"/>
      <c r="E102" s="21"/>
      <c r="F102" s="21"/>
      <c r="G102" s="10"/>
      <c r="H102" s="10"/>
      <c r="I102" s="21"/>
      <c r="J102" s="1"/>
    </row>
    <row r="103" spans="1:10" ht="15.75" customHeight="1" x14ac:dyDescent="0.2">
      <c r="A103" s="42">
        <v>11</v>
      </c>
      <c r="B103" s="34">
        <v>5</v>
      </c>
      <c r="C103" s="43" t="s">
        <v>9</v>
      </c>
      <c r="D103" s="44">
        <v>8</v>
      </c>
      <c r="E103" s="21"/>
      <c r="F103" s="21"/>
      <c r="G103" s="45">
        <v>23</v>
      </c>
      <c r="H103" s="34">
        <v>21</v>
      </c>
      <c r="I103" s="43" t="s">
        <v>24</v>
      </c>
      <c r="J103" s="44">
        <v>9</v>
      </c>
    </row>
    <row r="104" spans="1:10" ht="15.75" customHeight="1" x14ac:dyDescent="0.2">
      <c r="A104" s="42"/>
      <c r="B104" s="34">
        <v>8</v>
      </c>
      <c r="C104" s="43" t="s">
        <v>13</v>
      </c>
      <c r="D104" s="44">
        <v>4</v>
      </c>
      <c r="E104" s="21"/>
      <c r="F104" s="21"/>
      <c r="G104" s="45"/>
      <c r="H104" s="34">
        <v>24</v>
      </c>
      <c r="I104" s="43" t="s">
        <v>28</v>
      </c>
      <c r="J104" s="44">
        <v>7</v>
      </c>
    </row>
    <row r="105" spans="1:10" ht="15.75" customHeight="1" x14ac:dyDescent="0.25">
      <c r="A105" s="1"/>
      <c r="B105" s="1"/>
      <c r="C105" s="21"/>
      <c r="D105" s="1"/>
      <c r="E105" s="21"/>
      <c r="F105" s="21"/>
      <c r="G105" s="10"/>
      <c r="H105" s="1"/>
      <c r="I105" s="21"/>
      <c r="J105" s="1"/>
    </row>
    <row r="106" spans="1:10" ht="15.75" customHeight="1" x14ac:dyDescent="0.2">
      <c r="A106" s="42">
        <v>12</v>
      </c>
      <c r="B106" s="34">
        <v>6</v>
      </c>
      <c r="C106" s="43" t="s">
        <v>10</v>
      </c>
      <c r="D106" s="44">
        <v>3</v>
      </c>
      <c r="E106" s="21"/>
      <c r="F106" s="21"/>
      <c r="G106" s="45">
        <v>24</v>
      </c>
      <c r="H106" s="34">
        <v>22</v>
      </c>
      <c r="I106" s="43" t="s">
        <v>18</v>
      </c>
      <c r="J106" s="44">
        <v>2</v>
      </c>
    </row>
    <row r="107" spans="1:10" ht="15.75" customHeight="1" x14ac:dyDescent="0.2">
      <c r="A107" s="42"/>
      <c r="B107" s="34">
        <v>7</v>
      </c>
      <c r="C107" s="43" t="s">
        <v>11</v>
      </c>
      <c r="D107" s="44">
        <v>9</v>
      </c>
      <c r="E107" s="21"/>
      <c r="F107" s="21"/>
      <c r="G107" s="45"/>
      <c r="H107" s="34">
        <v>23</v>
      </c>
      <c r="I107" s="43" t="s">
        <v>27</v>
      </c>
      <c r="J107" s="44">
        <v>8</v>
      </c>
    </row>
    <row r="108" spans="1:10" ht="15.75" customHeight="1" x14ac:dyDescent="0.25">
      <c r="A108" s="1"/>
      <c r="B108" s="10"/>
      <c r="C108" s="21"/>
      <c r="D108" s="1"/>
      <c r="E108" s="21"/>
      <c r="F108" s="21"/>
      <c r="G108" s="10"/>
      <c r="H108" s="10"/>
      <c r="I108" s="21"/>
      <c r="J108" s="1"/>
    </row>
    <row r="109" spans="1:10" ht="15.75" customHeight="1" x14ac:dyDescent="0.2">
      <c r="A109" s="42">
        <v>13</v>
      </c>
      <c r="B109" s="34">
        <v>9</v>
      </c>
      <c r="C109" s="43" t="s">
        <v>12</v>
      </c>
      <c r="D109" s="44">
        <v>5</v>
      </c>
      <c r="E109" s="21"/>
      <c r="F109" s="21"/>
      <c r="G109" s="45">
        <v>17</v>
      </c>
      <c r="H109" s="34">
        <v>25</v>
      </c>
      <c r="I109" s="43" t="s">
        <v>29</v>
      </c>
      <c r="J109" s="44">
        <v>6</v>
      </c>
    </row>
    <row r="110" spans="1:10" ht="15.75" customHeight="1" x14ac:dyDescent="0.2">
      <c r="A110" s="42"/>
      <c r="B110" s="34">
        <v>12</v>
      </c>
      <c r="C110" s="43" t="s">
        <v>17</v>
      </c>
      <c r="D110" s="44">
        <v>9</v>
      </c>
      <c r="E110" s="21"/>
      <c r="F110" s="21"/>
      <c r="G110" s="45"/>
      <c r="H110" s="34">
        <v>28</v>
      </c>
      <c r="I110" s="43" t="s">
        <v>33</v>
      </c>
      <c r="J110" s="44">
        <v>8</v>
      </c>
    </row>
    <row r="111" spans="1:10" ht="15.75" customHeight="1" x14ac:dyDescent="0.25">
      <c r="A111" s="1"/>
      <c r="B111" s="1"/>
      <c r="C111" s="21"/>
      <c r="D111" s="1"/>
      <c r="E111" s="21"/>
      <c r="F111" s="21"/>
      <c r="G111" s="10"/>
      <c r="H111" s="1"/>
      <c r="I111" s="21"/>
      <c r="J111" s="1"/>
    </row>
    <row r="112" spans="1:10" ht="15.75" customHeight="1" x14ac:dyDescent="0.2">
      <c r="A112" s="42">
        <v>14</v>
      </c>
      <c r="B112" s="34">
        <v>10</v>
      </c>
      <c r="C112" s="43" t="s">
        <v>14</v>
      </c>
      <c r="D112" s="44">
        <v>9</v>
      </c>
      <c r="E112" s="21"/>
      <c r="F112" s="21"/>
      <c r="G112" s="45">
        <v>18</v>
      </c>
      <c r="H112" s="34">
        <v>26</v>
      </c>
      <c r="I112" s="43" t="s">
        <v>35</v>
      </c>
      <c r="J112" s="44">
        <v>8</v>
      </c>
    </row>
    <row r="113" spans="1:10" ht="15.75" customHeight="1" x14ac:dyDescent="0.2">
      <c r="A113" s="42"/>
      <c r="B113" s="34">
        <v>11</v>
      </c>
      <c r="C113" s="43" t="s">
        <v>23</v>
      </c>
      <c r="D113" s="44">
        <v>3</v>
      </c>
      <c r="E113" s="21"/>
      <c r="F113" s="21"/>
      <c r="G113" s="45"/>
      <c r="H113" s="34">
        <v>27</v>
      </c>
      <c r="I113" s="43" t="s">
        <v>34</v>
      </c>
      <c r="J113" s="44">
        <v>6</v>
      </c>
    </row>
    <row r="114" spans="1:10" ht="15.75" customHeight="1" x14ac:dyDescent="0.25">
      <c r="A114" s="1"/>
      <c r="B114" s="10"/>
      <c r="C114" s="21"/>
      <c r="D114" s="1"/>
      <c r="E114" s="21"/>
      <c r="F114" s="21"/>
      <c r="G114" s="10"/>
      <c r="H114" s="10"/>
      <c r="I114" s="21"/>
      <c r="J114" s="1"/>
    </row>
    <row r="115" spans="1:10" ht="15.75" customHeight="1" x14ac:dyDescent="0.2">
      <c r="A115" s="42">
        <v>15</v>
      </c>
      <c r="B115" s="34">
        <v>13</v>
      </c>
      <c r="C115" s="43" t="s">
        <v>25</v>
      </c>
      <c r="D115" s="44">
        <v>0</v>
      </c>
      <c r="E115" s="21"/>
      <c r="F115" s="21"/>
      <c r="G115" s="45">
        <v>19</v>
      </c>
      <c r="H115" s="34">
        <v>29</v>
      </c>
      <c r="I115" s="43" t="s">
        <v>32</v>
      </c>
      <c r="J115" s="44">
        <v>8</v>
      </c>
    </row>
    <row r="116" spans="1:10" ht="15.75" customHeight="1" x14ac:dyDescent="0.2">
      <c r="A116" s="42"/>
      <c r="B116" s="34">
        <v>16</v>
      </c>
      <c r="C116" s="43" t="s">
        <v>21</v>
      </c>
      <c r="D116" s="44">
        <v>8</v>
      </c>
      <c r="E116" s="21"/>
      <c r="F116" s="21"/>
      <c r="G116" s="45"/>
      <c r="H116" s="34">
        <v>32</v>
      </c>
      <c r="I116" s="43" t="s">
        <v>36</v>
      </c>
      <c r="J116" s="44">
        <v>0</v>
      </c>
    </row>
    <row r="117" spans="1:10" ht="15.75" customHeight="1" x14ac:dyDescent="0.25">
      <c r="A117" s="1"/>
      <c r="B117" s="1"/>
      <c r="C117" s="21"/>
      <c r="D117" s="1"/>
      <c r="E117" s="21"/>
      <c r="F117" s="21"/>
      <c r="G117" s="10"/>
      <c r="H117" s="1"/>
      <c r="I117" s="21"/>
      <c r="J117" s="1"/>
    </row>
    <row r="118" spans="1:10" ht="15.75" customHeight="1" x14ac:dyDescent="0.2">
      <c r="A118" s="42">
        <v>16</v>
      </c>
      <c r="B118" s="34">
        <v>14</v>
      </c>
      <c r="C118" s="43" t="s">
        <v>15</v>
      </c>
      <c r="D118" s="44">
        <v>9</v>
      </c>
      <c r="E118" s="21"/>
      <c r="F118" s="21"/>
      <c r="G118" s="45">
        <v>20</v>
      </c>
      <c r="H118" s="34">
        <v>30</v>
      </c>
      <c r="I118" s="43" t="s">
        <v>31</v>
      </c>
      <c r="J118" s="44">
        <v>8</v>
      </c>
    </row>
    <row r="119" spans="1:10" ht="15.75" customHeight="1" x14ac:dyDescent="0.2">
      <c r="A119" s="42"/>
      <c r="B119" s="34">
        <v>15</v>
      </c>
      <c r="C119" s="43" t="s">
        <v>19</v>
      </c>
      <c r="D119" s="44">
        <v>5</v>
      </c>
      <c r="E119" s="21"/>
      <c r="F119" s="21"/>
      <c r="G119" s="45"/>
      <c r="H119" s="34">
        <v>31</v>
      </c>
      <c r="I119" s="43" t="s">
        <v>30</v>
      </c>
      <c r="J119" s="44">
        <v>4</v>
      </c>
    </row>
    <row r="120" spans="1:10" ht="15.75" customHeight="1" x14ac:dyDescent="0.25">
      <c r="A120"/>
      <c r="B120"/>
      <c r="C120"/>
      <c r="D120"/>
      <c r="E120"/>
      <c r="F120"/>
      <c r="G120"/>
      <c r="H120"/>
      <c r="I120"/>
      <c r="J120"/>
    </row>
    <row r="121" spans="1:10" ht="15.75" customHeight="1" x14ac:dyDescent="0.25">
      <c r="A121"/>
      <c r="B121"/>
      <c r="C121"/>
      <c r="D121"/>
      <c r="E121"/>
      <c r="F121"/>
      <c r="G121"/>
      <c r="H121"/>
      <c r="I121"/>
      <c r="J121"/>
    </row>
    <row r="122" spans="1:10" ht="15" customHeight="1" x14ac:dyDescent="0.25">
      <c r="A122"/>
      <c r="B122"/>
      <c r="C122"/>
      <c r="D122"/>
      <c r="E122"/>
      <c r="F122"/>
      <c r="G122"/>
      <c r="H122"/>
      <c r="I122"/>
      <c r="J122"/>
    </row>
    <row r="123" spans="1:10" ht="15" customHeight="1" x14ac:dyDescent="0.2">
      <c r="A123" s="41" t="s">
        <v>66</v>
      </c>
      <c r="B123" s="41"/>
      <c r="C123" s="41"/>
      <c r="D123" s="41"/>
      <c r="E123" s="41"/>
      <c r="F123" s="41"/>
      <c r="G123" s="41"/>
      <c r="H123" s="41"/>
      <c r="I123" s="41"/>
      <c r="J123" s="41"/>
    </row>
    <row r="124" spans="1:10" ht="15" customHeight="1" x14ac:dyDescent="0.2">
      <c r="A124" s="41"/>
      <c r="B124" s="41"/>
      <c r="C124" s="41"/>
      <c r="D124" s="41"/>
      <c r="E124" s="41"/>
      <c r="F124" s="41"/>
      <c r="G124" s="41"/>
      <c r="H124" s="41"/>
      <c r="I124" s="41"/>
      <c r="J124" s="41"/>
    </row>
    <row r="125" spans="1:10" ht="15" customHeight="1" x14ac:dyDescent="0.2">
      <c r="A125" s="41"/>
      <c r="B125" s="41"/>
      <c r="C125" s="41"/>
      <c r="D125" s="41"/>
      <c r="E125" s="41"/>
      <c r="F125" s="41"/>
      <c r="G125" s="41"/>
      <c r="H125" s="41"/>
      <c r="I125" s="41"/>
      <c r="J125" s="41"/>
    </row>
    <row r="126" spans="1:10" ht="15" customHeight="1" x14ac:dyDescent="0.2">
      <c r="A126" s="42"/>
      <c r="B126" s="34">
        <v>1</v>
      </c>
      <c r="C126" s="43" t="s">
        <v>8</v>
      </c>
      <c r="D126" s="44">
        <v>8</v>
      </c>
      <c r="E126" s="21"/>
      <c r="F126" s="21"/>
      <c r="G126" s="45">
        <v>4</v>
      </c>
      <c r="H126" s="34">
        <v>17</v>
      </c>
      <c r="I126" s="43" t="s">
        <v>16</v>
      </c>
      <c r="J126" s="44">
        <v>8</v>
      </c>
    </row>
    <row r="127" spans="1:10" ht="15" customHeight="1" x14ac:dyDescent="0.2">
      <c r="A127" s="42"/>
      <c r="B127" s="34">
        <v>2</v>
      </c>
      <c r="C127" s="43" t="s">
        <v>6</v>
      </c>
      <c r="D127" s="44">
        <v>10</v>
      </c>
      <c r="E127" s="21"/>
      <c r="F127" s="21"/>
      <c r="G127" s="45"/>
      <c r="H127" s="34">
        <v>18</v>
      </c>
      <c r="I127" s="43" t="s">
        <v>22</v>
      </c>
      <c r="J127" s="44">
        <v>4</v>
      </c>
    </row>
    <row r="128" spans="1:10" ht="20.25" customHeight="1" x14ac:dyDescent="0.25">
      <c r="A128" s="1"/>
      <c r="B128" s="1"/>
      <c r="C128" s="21"/>
      <c r="D128" s="1"/>
      <c r="E128" s="21"/>
      <c r="F128" s="21"/>
      <c r="G128" s="10"/>
      <c r="H128" s="1"/>
      <c r="I128" s="21"/>
      <c r="J128" s="1"/>
    </row>
    <row r="129" spans="1:10" ht="20.25" customHeight="1" x14ac:dyDescent="0.2">
      <c r="A129" s="42">
        <v>15</v>
      </c>
      <c r="B129" s="34">
        <v>3</v>
      </c>
      <c r="C129" s="43" t="s">
        <v>7</v>
      </c>
      <c r="D129" s="44">
        <v>4</v>
      </c>
      <c r="E129" s="21"/>
      <c r="F129" s="21"/>
      <c r="G129" s="45">
        <v>5</v>
      </c>
      <c r="H129" s="34">
        <v>19</v>
      </c>
      <c r="I129" s="43" t="s">
        <v>26</v>
      </c>
      <c r="J129" s="44">
        <v>8</v>
      </c>
    </row>
    <row r="130" spans="1:10" ht="15.75" customHeight="1" x14ac:dyDescent="0.2">
      <c r="A130" s="42"/>
      <c r="B130" s="34">
        <v>4</v>
      </c>
      <c r="C130" s="43" t="s">
        <v>5</v>
      </c>
      <c r="D130" s="44">
        <v>8</v>
      </c>
      <c r="E130" s="21"/>
      <c r="F130" s="21"/>
      <c r="G130" s="45"/>
      <c r="H130" s="34">
        <v>20</v>
      </c>
      <c r="I130" s="43" t="s">
        <v>20</v>
      </c>
      <c r="J130" s="44">
        <v>6</v>
      </c>
    </row>
    <row r="131" spans="1:10" ht="15.75" customHeight="1" x14ac:dyDescent="0.2">
      <c r="A131" s="23"/>
      <c r="B131" s="1"/>
      <c r="C131" s="21"/>
      <c r="D131" s="1"/>
      <c r="E131" s="21"/>
      <c r="F131" s="21"/>
      <c r="G131" s="48"/>
      <c r="H131" s="1"/>
      <c r="I131" s="21"/>
      <c r="J131" s="1"/>
    </row>
    <row r="132" spans="1:10" ht="15.75" customHeight="1" x14ac:dyDescent="0.2">
      <c r="A132" s="42">
        <v>14</v>
      </c>
      <c r="B132" s="34">
        <v>5</v>
      </c>
      <c r="C132" s="43" t="s">
        <v>9</v>
      </c>
      <c r="D132" s="44">
        <v>8</v>
      </c>
      <c r="E132" s="21"/>
      <c r="F132" s="21"/>
      <c r="G132" s="45">
        <v>6</v>
      </c>
      <c r="H132" s="34">
        <v>21</v>
      </c>
      <c r="I132" s="43" t="s">
        <v>24</v>
      </c>
      <c r="J132" s="44">
        <v>10</v>
      </c>
    </row>
    <row r="133" spans="1:10" ht="15.75" customHeight="1" x14ac:dyDescent="0.2">
      <c r="A133" s="42"/>
      <c r="B133" s="34">
        <v>6</v>
      </c>
      <c r="C133" s="43" t="s">
        <v>11</v>
      </c>
      <c r="D133" s="44">
        <v>4</v>
      </c>
      <c r="E133" s="21"/>
      <c r="F133" s="21"/>
      <c r="G133" s="45"/>
      <c r="H133" s="34">
        <v>22</v>
      </c>
      <c r="I133" s="43" t="s">
        <v>27</v>
      </c>
      <c r="J133" s="44">
        <v>8</v>
      </c>
    </row>
    <row r="134" spans="1:10" ht="15.75" customHeight="1" x14ac:dyDescent="0.25">
      <c r="A134" s="1"/>
      <c r="B134" s="1"/>
      <c r="C134" s="21"/>
      <c r="D134" s="1"/>
      <c r="E134" s="21"/>
      <c r="F134" s="21"/>
      <c r="G134" s="10"/>
      <c r="H134" s="1"/>
      <c r="I134" s="21"/>
      <c r="J134" s="1"/>
    </row>
    <row r="135" spans="1:10" ht="15.75" customHeight="1" x14ac:dyDescent="0.2">
      <c r="A135" s="42">
        <v>13</v>
      </c>
      <c r="B135" s="34">
        <v>7</v>
      </c>
      <c r="C135" s="43" t="s">
        <v>10</v>
      </c>
      <c r="D135" s="44">
        <v>8</v>
      </c>
      <c r="E135" s="21"/>
      <c r="F135" s="21"/>
      <c r="G135" s="45">
        <v>7</v>
      </c>
      <c r="H135" s="34">
        <v>23</v>
      </c>
      <c r="I135" s="43" t="s">
        <v>18</v>
      </c>
      <c r="J135" s="44">
        <v>8</v>
      </c>
    </row>
    <row r="136" spans="1:10" ht="18" customHeight="1" x14ac:dyDescent="0.2">
      <c r="A136" s="42"/>
      <c r="B136" s="34">
        <v>8</v>
      </c>
      <c r="C136" s="43" t="s">
        <v>13</v>
      </c>
      <c r="D136" s="44">
        <v>6</v>
      </c>
      <c r="E136" s="21"/>
      <c r="F136" s="21"/>
      <c r="G136" s="45"/>
      <c r="H136" s="34">
        <v>24</v>
      </c>
      <c r="I136" s="43" t="s">
        <v>28</v>
      </c>
      <c r="J136" s="44">
        <v>6</v>
      </c>
    </row>
    <row r="137" spans="1:10" ht="15.75" customHeight="1" x14ac:dyDescent="0.2">
      <c r="A137" s="1"/>
      <c r="B137" s="1"/>
      <c r="C137" s="21"/>
      <c r="D137" s="1"/>
      <c r="E137" s="21"/>
      <c r="F137" s="21"/>
      <c r="G137" s="48"/>
      <c r="H137" s="1"/>
      <c r="I137" s="21"/>
      <c r="J137" s="1"/>
    </row>
    <row r="138" spans="1:10" ht="15.75" customHeight="1" x14ac:dyDescent="0.2">
      <c r="A138" s="42">
        <v>12</v>
      </c>
      <c r="B138" s="34">
        <v>9</v>
      </c>
      <c r="C138" s="43" t="s">
        <v>17</v>
      </c>
      <c r="D138" s="44">
        <v>2</v>
      </c>
      <c r="E138" s="21"/>
      <c r="F138" s="21"/>
      <c r="G138" s="45">
        <v>8</v>
      </c>
      <c r="H138" s="34">
        <v>25</v>
      </c>
      <c r="I138" s="43" t="s">
        <v>33</v>
      </c>
      <c r="J138" s="44">
        <v>8</v>
      </c>
    </row>
    <row r="139" spans="1:10" ht="15.75" customHeight="1" x14ac:dyDescent="0.2">
      <c r="A139" s="42"/>
      <c r="B139" s="34">
        <v>10</v>
      </c>
      <c r="C139" s="43" t="s">
        <v>14</v>
      </c>
      <c r="D139" s="44">
        <v>8</v>
      </c>
      <c r="E139" s="21"/>
      <c r="F139" s="21"/>
      <c r="G139" s="45"/>
      <c r="H139" s="34">
        <v>26</v>
      </c>
      <c r="I139" s="43" t="s">
        <v>35</v>
      </c>
      <c r="J139" s="44">
        <v>4</v>
      </c>
    </row>
    <row r="140" spans="1:10" ht="15.75" customHeight="1" x14ac:dyDescent="0.25">
      <c r="A140" s="1"/>
      <c r="B140" s="1"/>
      <c r="C140" s="21"/>
      <c r="D140" s="1"/>
      <c r="E140" s="21"/>
      <c r="F140" s="21"/>
      <c r="G140" s="10"/>
      <c r="H140" s="1"/>
      <c r="I140" s="21"/>
      <c r="J140" s="1"/>
    </row>
    <row r="141" spans="1:10" ht="15.75" customHeight="1" x14ac:dyDescent="0.2">
      <c r="A141" s="42">
        <v>1</v>
      </c>
      <c r="B141" s="34">
        <v>11</v>
      </c>
      <c r="C141" s="43" t="s">
        <v>23</v>
      </c>
      <c r="D141" s="44">
        <v>2</v>
      </c>
      <c r="E141" s="21"/>
      <c r="F141" s="21"/>
      <c r="G141" s="45">
        <v>9</v>
      </c>
      <c r="H141" s="34">
        <v>27</v>
      </c>
      <c r="I141" s="43" t="s">
        <v>34</v>
      </c>
      <c r="J141" s="44">
        <v>9</v>
      </c>
    </row>
    <row r="142" spans="1:10" ht="18" customHeight="1" x14ac:dyDescent="0.2">
      <c r="A142" s="42"/>
      <c r="B142" s="34">
        <v>12</v>
      </c>
      <c r="C142" s="43" t="s">
        <v>12</v>
      </c>
      <c r="D142" s="44">
        <v>8</v>
      </c>
      <c r="E142" s="21"/>
      <c r="F142" s="21"/>
      <c r="G142" s="45"/>
      <c r="H142" s="34">
        <v>28</v>
      </c>
      <c r="I142" s="43" t="s">
        <v>29</v>
      </c>
      <c r="J142" s="44">
        <v>3</v>
      </c>
    </row>
    <row r="143" spans="1:10" ht="15.75" customHeight="1" x14ac:dyDescent="0.2">
      <c r="A143" s="23"/>
      <c r="B143" s="1"/>
      <c r="C143" s="21"/>
      <c r="D143" s="1"/>
      <c r="E143" s="21"/>
      <c r="F143" s="21"/>
      <c r="G143" s="48"/>
      <c r="H143" s="1"/>
      <c r="I143" s="21"/>
      <c r="J143" s="1"/>
    </row>
    <row r="144" spans="1:10" ht="15.75" customHeight="1" x14ac:dyDescent="0.2">
      <c r="A144" s="42">
        <v>2</v>
      </c>
      <c r="B144" s="34">
        <v>13</v>
      </c>
      <c r="C144" s="43" t="s">
        <v>21</v>
      </c>
      <c r="D144" s="44">
        <v>2</v>
      </c>
      <c r="E144" s="21"/>
      <c r="F144" s="21"/>
      <c r="G144" s="45">
        <v>10</v>
      </c>
      <c r="H144" s="34">
        <v>29</v>
      </c>
      <c r="I144" s="43" t="s">
        <v>32</v>
      </c>
      <c r="J144" s="44">
        <v>8</v>
      </c>
    </row>
    <row r="145" spans="1:10" ht="15.75" customHeight="1" x14ac:dyDescent="0.2">
      <c r="A145" s="42"/>
      <c r="B145" s="34">
        <v>14</v>
      </c>
      <c r="C145" s="43" t="s">
        <v>15</v>
      </c>
      <c r="D145" s="44">
        <v>8</v>
      </c>
      <c r="E145" s="21"/>
      <c r="F145" s="21"/>
      <c r="G145" s="45"/>
      <c r="H145" s="34">
        <v>30</v>
      </c>
      <c r="I145" s="43" t="s">
        <v>31</v>
      </c>
      <c r="J145" s="44">
        <v>0</v>
      </c>
    </row>
    <row r="146" spans="1:10" ht="15.75" customHeight="1" x14ac:dyDescent="0.25">
      <c r="A146" s="1"/>
      <c r="B146" s="1"/>
      <c r="C146" s="21"/>
      <c r="D146" s="1"/>
      <c r="E146" s="21"/>
      <c r="F146" s="21"/>
      <c r="G146" s="10"/>
      <c r="H146" s="1"/>
      <c r="I146" s="21"/>
      <c r="J146" s="1"/>
    </row>
    <row r="147" spans="1:10" ht="15.75" customHeight="1" x14ac:dyDescent="0.2">
      <c r="A147" s="42">
        <v>3</v>
      </c>
      <c r="B147" s="34">
        <v>15</v>
      </c>
      <c r="C147" s="43" t="s">
        <v>19</v>
      </c>
      <c r="D147" s="44">
        <v>8</v>
      </c>
      <c r="E147" s="21"/>
      <c r="F147" s="21"/>
      <c r="G147" s="45">
        <v>11</v>
      </c>
      <c r="H147" s="34">
        <v>31</v>
      </c>
      <c r="I147" s="43" t="s">
        <v>30</v>
      </c>
      <c r="J147" s="44">
        <v>8</v>
      </c>
    </row>
    <row r="148" spans="1:10" ht="18" customHeight="1" x14ac:dyDescent="0.2">
      <c r="A148" s="42"/>
      <c r="B148" s="34">
        <v>16</v>
      </c>
      <c r="C148" s="43" t="s">
        <v>25</v>
      </c>
      <c r="D148" s="44">
        <v>6</v>
      </c>
      <c r="E148" s="21"/>
      <c r="F148" s="21"/>
      <c r="G148" s="45"/>
      <c r="H148" s="34">
        <v>32</v>
      </c>
      <c r="I148" s="43" t="s">
        <v>36</v>
      </c>
      <c r="J148" s="44">
        <v>0</v>
      </c>
    </row>
    <row r="149" spans="1:10" ht="15.75" customHeight="1" x14ac:dyDescent="0.2"/>
    <row r="150" spans="1:10" ht="15.75" customHeight="1" x14ac:dyDescent="0.2"/>
    <row r="151" spans="1:10" ht="15.75" customHeight="1" x14ac:dyDescent="0.2"/>
    <row r="152" spans="1:10" ht="15.75" customHeight="1" x14ac:dyDescent="0.2"/>
    <row r="153" spans="1:10" ht="15.75" customHeight="1" x14ac:dyDescent="0.2"/>
  </sheetData>
  <mergeCells count="85">
    <mergeCell ref="A147:A148"/>
    <mergeCell ref="G147:G148"/>
    <mergeCell ref="A138:A139"/>
    <mergeCell ref="G138:G139"/>
    <mergeCell ref="A141:A142"/>
    <mergeCell ref="G141:G142"/>
    <mergeCell ref="A144:A145"/>
    <mergeCell ref="G144:G145"/>
    <mergeCell ref="A129:A130"/>
    <mergeCell ref="G129:G130"/>
    <mergeCell ref="A132:A133"/>
    <mergeCell ref="G132:G133"/>
    <mergeCell ref="A135:A136"/>
    <mergeCell ref="G135:G136"/>
    <mergeCell ref="A115:A116"/>
    <mergeCell ref="G115:G116"/>
    <mergeCell ref="A118:A119"/>
    <mergeCell ref="G118:G119"/>
    <mergeCell ref="A123:J125"/>
    <mergeCell ref="A126:A127"/>
    <mergeCell ref="G126:G127"/>
    <mergeCell ref="A106:A107"/>
    <mergeCell ref="G106:G107"/>
    <mergeCell ref="A109:A110"/>
    <mergeCell ref="G109:G110"/>
    <mergeCell ref="A112:A113"/>
    <mergeCell ref="G112:G113"/>
    <mergeCell ref="A92:J94"/>
    <mergeCell ref="A97:A98"/>
    <mergeCell ref="G97:G98"/>
    <mergeCell ref="A100:A101"/>
    <mergeCell ref="G100:G101"/>
    <mergeCell ref="A103:A104"/>
    <mergeCell ref="G103:G104"/>
    <mergeCell ref="A81:A82"/>
    <mergeCell ref="G81:G82"/>
    <mergeCell ref="A84:A85"/>
    <mergeCell ref="G84:G85"/>
    <mergeCell ref="A87:A88"/>
    <mergeCell ref="G87:G88"/>
    <mergeCell ref="A72:A73"/>
    <mergeCell ref="G72:G73"/>
    <mergeCell ref="A75:A76"/>
    <mergeCell ref="G75:G76"/>
    <mergeCell ref="A78:A79"/>
    <mergeCell ref="G78:G79"/>
    <mergeCell ref="A56:A57"/>
    <mergeCell ref="G56:G57"/>
    <mergeCell ref="A61:J63"/>
    <mergeCell ref="A66:A67"/>
    <mergeCell ref="G66:G67"/>
    <mergeCell ref="A69:A70"/>
    <mergeCell ref="G69:G70"/>
    <mergeCell ref="A47:A48"/>
    <mergeCell ref="G47:G48"/>
    <mergeCell ref="A50:A51"/>
    <mergeCell ref="G50:G51"/>
    <mergeCell ref="A53:A54"/>
    <mergeCell ref="G53:G54"/>
    <mergeCell ref="A38:A39"/>
    <mergeCell ref="G38:G39"/>
    <mergeCell ref="A41:A42"/>
    <mergeCell ref="G41:G42"/>
    <mergeCell ref="A44:A45"/>
    <mergeCell ref="G44:G45"/>
    <mergeCell ref="A23:A24"/>
    <mergeCell ref="G23:G24"/>
    <mergeCell ref="A26:A27"/>
    <mergeCell ref="G26:G27"/>
    <mergeCell ref="A31:J32"/>
    <mergeCell ref="A35:A36"/>
    <mergeCell ref="G35:G36"/>
    <mergeCell ref="A14:A15"/>
    <mergeCell ref="G14:G15"/>
    <mergeCell ref="A17:A18"/>
    <mergeCell ref="G17:G18"/>
    <mergeCell ref="A20:A21"/>
    <mergeCell ref="G20:G21"/>
    <mergeCell ref="A1:J2"/>
    <mergeCell ref="A5:A6"/>
    <mergeCell ref="G5:G6"/>
    <mergeCell ref="A8:A9"/>
    <mergeCell ref="G8:G9"/>
    <mergeCell ref="A11:A12"/>
    <mergeCell ref="G11:G1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&amp;C&amp;"-,Vet"&amp;18&amp;F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7"/>
  <sheetViews>
    <sheetView topLeftCell="A108" workbookViewId="0">
      <selection activeCell="H121" sqref="H121"/>
    </sheetView>
  </sheetViews>
  <sheetFormatPr defaultRowHeight="15" x14ac:dyDescent="0.2"/>
  <cols>
    <col min="1" max="2" width="9.140625" style="31"/>
    <col min="3" max="3" width="27.85546875" style="31" customWidth="1"/>
    <col min="4" max="8" width="9.140625" style="31"/>
    <col min="9" max="9" width="23.140625" style="31" bestFit="1" customWidth="1"/>
    <col min="10" max="16384" width="9.140625" style="31"/>
  </cols>
  <sheetData>
    <row r="1" spans="1:4" ht="20.25" customHeight="1" x14ac:dyDescent="0.2">
      <c r="A1" s="41" t="s">
        <v>67</v>
      </c>
      <c r="B1" s="41"/>
      <c r="C1" s="41"/>
      <c r="D1" s="41"/>
    </row>
    <row r="2" spans="1:4" ht="15.75" customHeight="1" x14ac:dyDescent="0.2">
      <c r="A2" s="41"/>
      <c r="B2" s="41"/>
      <c r="C2" s="41"/>
      <c r="D2" s="41"/>
    </row>
    <row r="3" spans="1:4" ht="15.75" customHeight="1" x14ac:dyDescent="0.25">
      <c r="A3" s="24" t="s">
        <v>60</v>
      </c>
      <c r="B3" s="24" t="s">
        <v>61</v>
      </c>
      <c r="C3" s="24" t="s">
        <v>1</v>
      </c>
      <c r="D3" s="24" t="s">
        <v>62</v>
      </c>
    </row>
    <row r="4" spans="1:4" ht="15.75" customHeight="1" x14ac:dyDescent="0.2">
      <c r="A4" s="1"/>
      <c r="B4" s="1"/>
      <c r="C4" s="21"/>
      <c r="D4" s="1"/>
    </row>
    <row r="5" spans="1:4" ht="15.75" customHeight="1" x14ac:dyDescent="0.2">
      <c r="A5" s="45">
        <v>17</v>
      </c>
      <c r="B5" s="34">
        <v>1</v>
      </c>
      <c r="C5" s="43" t="s">
        <v>37</v>
      </c>
      <c r="D5" s="44">
        <v>8</v>
      </c>
    </row>
    <row r="6" spans="1:4" ht="15.75" customHeight="1" x14ac:dyDescent="0.2">
      <c r="A6" s="45"/>
      <c r="B6" s="34">
        <v>15</v>
      </c>
      <c r="C6" s="43" t="s">
        <v>51</v>
      </c>
      <c r="D6" s="44">
        <v>0</v>
      </c>
    </row>
    <row r="7" spans="1:4" ht="15.75" customHeight="1" x14ac:dyDescent="0.25">
      <c r="A7" s="10"/>
      <c r="B7" s="1"/>
      <c r="C7" s="21"/>
      <c r="D7" s="1"/>
    </row>
    <row r="8" spans="1:4" ht="15.75" customHeight="1" x14ac:dyDescent="0.2">
      <c r="A8" s="45">
        <v>18</v>
      </c>
      <c r="B8" s="34">
        <v>2</v>
      </c>
      <c r="C8" s="43" t="s">
        <v>38</v>
      </c>
      <c r="D8" s="44">
        <v>8</v>
      </c>
    </row>
    <row r="9" spans="1:4" ht="15.75" customHeight="1" x14ac:dyDescent="0.2">
      <c r="A9" s="45"/>
      <c r="B9" s="34">
        <v>16</v>
      </c>
      <c r="C9" s="43" t="s">
        <v>52</v>
      </c>
      <c r="D9" s="44">
        <v>2</v>
      </c>
    </row>
    <row r="10" spans="1:4" ht="15.75" customHeight="1" x14ac:dyDescent="0.25">
      <c r="A10" s="10"/>
      <c r="B10" s="1"/>
      <c r="C10" s="21"/>
      <c r="D10" s="1"/>
    </row>
    <row r="11" spans="1:4" ht="15.75" customHeight="1" x14ac:dyDescent="0.2">
      <c r="A11" s="45">
        <v>19</v>
      </c>
      <c r="B11" s="34">
        <v>3</v>
      </c>
      <c r="C11" s="43" t="s">
        <v>39</v>
      </c>
      <c r="D11" s="44">
        <v>9</v>
      </c>
    </row>
    <row r="12" spans="1:4" ht="15.75" customHeight="1" x14ac:dyDescent="0.2">
      <c r="A12" s="45"/>
      <c r="B12" s="34">
        <v>13</v>
      </c>
      <c r="C12" s="43" t="s">
        <v>49</v>
      </c>
      <c r="D12" s="44">
        <v>7</v>
      </c>
    </row>
    <row r="13" spans="1:4" ht="15.75" customHeight="1" x14ac:dyDescent="0.25">
      <c r="A13" s="10"/>
      <c r="B13" s="1"/>
      <c r="C13" s="21"/>
      <c r="D13" s="1"/>
    </row>
    <row r="14" spans="1:4" ht="15.75" customHeight="1" x14ac:dyDescent="0.2">
      <c r="A14" s="45">
        <v>20</v>
      </c>
      <c r="B14" s="34">
        <v>4</v>
      </c>
      <c r="C14" s="43" t="s">
        <v>40</v>
      </c>
      <c r="D14" s="44">
        <v>8</v>
      </c>
    </row>
    <row r="15" spans="1:4" ht="15.75" customHeight="1" x14ac:dyDescent="0.2">
      <c r="A15" s="45"/>
      <c r="B15" s="34">
        <v>14</v>
      </c>
      <c r="C15" s="43" t="s">
        <v>50</v>
      </c>
      <c r="D15" s="44">
        <v>0</v>
      </c>
    </row>
    <row r="16" spans="1:4" ht="15.75" customHeight="1" x14ac:dyDescent="0.25">
      <c r="A16" s="10"/>
      <c r="B16" s="1"/>
      <c r="C16" s="21"/>
      <c r="D16" s="1"/>
    </row>
    <row r="17" spans="1:4" ht="15.75" customHeight="1" x14ac:dyDescent="0.2">
      <c r="A17" s="45">
        <v>21</v>
      </c>
      <c r="B17" s="34">
        <v>5</v>
      </c>
      <c r="C17" s="43" t="s">
        <v>41</v>
      </c>
      <c r="D17" s="44">
        <v>9</v>
      </c>
    </row>
    <row r="18" spans="1:4" ht="15.75" customHeight="1" x14ac:dyDescent="0.2">
      <c r="A18" s="45"/>
      <c r="B18" s="34">
        <v>11</v>
      </c>
      <c r="C18" s="43" t="s">
        <v>47</v>
      </c>
      <c r="D18" s="44">
        <v>3</v>
      </c>
    </row>
    <row r="19" spans="1:4" ht="15.75" customHeight="1" x14ac:dyDescent="0.25">
      <c r="A19" s="10"/>
      <c r="B19" s="1"/>
      <c r="C19" s="21"/>
      <c r="D19" s="1"/>
    </row>
    <row r="20" spans="1:4" ht="15.75" customHeight="1" x14ac:dyDescent="0.2">
      <c r="A20" s="45">
        <v>22</v>
      </c>
      <c r="B20" s="34">
        <v>6</v>
      </c>
      <c r="C20" s="43" t="s">
        <v>42</v>
      </c>
      <c r="D20" s="44">
        <v>3</v>
      </c>
    </row>
    <row r="21" spans="1:4" ht="15.75" customHeight="1" x14ac:dyDescent="0.2">
      <c r="A21" s="45"/>
      <c r="B21" s="34">
        <v>12</v>
      </c>
      <c r="C21" s="43" t="s">
        <v>48</v>
      </c>
      <c r="D21" s="44">
        <v>9</v>
      </c>
    </row>
    <row r="22" spans="1:4" ht="15.75" customHeight="1" x14ac:dyDescent="0.25">
      <c r="A22" s="10"/>
      <c r="B22" s="1"/>
      <c r="C22" s="21"/>
      <c r="D22" s="1"/>
    </row>
    <row r="23" spans="1:4" ht="15.75" customHeight="1" x14ac:dyDescent="0.2">
      <c r="A23" s="45">
        <v>23</v>
      </c>
      <c r="B23" s="34">
        <v>7</v>
      </c>
      <c r="C23" s="43" t="s">
        <v>43</v>
      </c>
      <c r="D23" s="44">
        <v>9</v>
      </c>
    </row>
    <row r="24" spans="1:4" ht="15.75" customHeight="1" x14ac:dyDescent="0.2">
      <c r="A24" s="45"/>
      <c r="B24" s="34">
        <v>9</v>
      </c>
      <c r="C24" s="43" t="s">
        <v>45</v>
      </c>
      <c r="D24" s="44">
        <v>3</v>
      </c>
    </row>
    <row r="25" spans="1:4" ht="15.75" customHeight="1" x14ac:dyDescent="0.25">
      <c r="A25" s="10"/>
      <c r="B25" s="1"/>
      <c r="C25" s="21"/>
      <c r="D25" s="1"/>
    </row>
    <row r="26" spans="1:4" ht="15.75" customHeight="1" x14ac:dyDescent="0.2">
      <c r="A26" s="45">
        <v>24</v>
      </c>
      <c r="B26" s="34">
        <v>8</v>
      </c>
      <c r="C26" s="43" t="s">
        <v>44</v>
      </c>
      <c r="D26" s="44">
        <v>5</v>
      </c>
    </row>
    <row r="27" spans="1:4" ht="15.75" customHeight="1" x14ac:dyDescent="0.2">
      <c r="A27" s="45"/>
      <c r="B27" s="34">
        <v>10</v>
      </c>
      <c r="C27" s="43" t="s">
        <v>46</v>
      </c>
      <c r="D27" s="44">
        <v>9</v>
      </c>
    </row>
    <row r="28" spans="1:4" ht="15.75" customHeight="1" x14ac:dyDescent="0.25">
      <c r="A28"/>
      <c r="B28"/>
      <c r="C28"/>
      <c r="D28"/>
    </row>
    <row r="29" spans="1:4" ht="15.75" customHeight="1" x14ac:dyDescent="0.25">
      <c r="A29"/>
      <c r="B29"/>
      <c r="C29"/>
      <c r="D29"/>
    </row>
    <row r="30" spans="1:4" ht="15.75" customHeight="1" x14ac:dyDescent="0.25">
      <c r="A30"/>
      <c r="B30"/>
      <c r="C30"/>
      <c r="D30"/>
    </row>
    <row r="31" spans="1:4" ht="15.75" customHeight="1" x14ac:dyDescent="0.2">
      <c r="A31" s="41" t="s">
        <v>68</v>
      </c>
      <c r="B31" s="41"/>
      <c r="C31" s="41"/>
      <c r="D31" s="41"/>
    </row>
    <row r="32" spans="1:4" ht="15.75" customHeight="1" x14ac:dyDescent="0.2">
      <c r="A32" s="41"/>
      <c r="B32" s="41"/>
      <c r="C32" s="41"/>
      <c r="D32" s="41"/>
    </row>
    <row r="33" spans="1:4" ht="20.25" customHeight="1" x14ac:dyDescent="0.2">
      <c r="A33" s="41"/>
      <c r="B33" s="41"/>
      <c r="C33" s="41"/>
      <c r="D33" s="41"/>
    </row>
    <row r="34" spans="1:4" ht="15.75" customHeight="1" x14ac:dyDescent="0.25">
      <c r="A34" s="24" t="s">
        <v>60</v>
      </c>
      <c r="B34" s="24" t="s">
        <v>61</v>
      </c>
      <c r="C34" s="24" t="s">
        <v>1</v>
      </c>
      <c r="D34" s="24" t="s">
        <v>62</v>
      </c>
    </row>
    <row r="35" spans="1:4" ht="15.75" customHeight="1" x14ac:dyDescent="0.2">
      <c r="A35" s="1"/>
      <c r="B35" s="1"/>
      <c r="C35" s="21"/>
      <c r="D35" s="1"/>
    </row>
    <row r="36" spans="1:4" ht="15.75" customHeight="1" x14ac:dyDescent="0.2">
      <c r="A36" s="45">
        <v>1</v>
      </c>
      <c r="B36" s="34">
        <v>1</v>
      </c>
      <c r="C36" s="43" t="s">
        <v>37</v>
      </c>
      <c r="D36" s="44">
        <v>8</v>
      </c>
    </row>
    <row r="37" spans="1:4" ht="15.75" customHeight="1" x14ac:dyDescent="0.2">
      <c r="A37" s="45"/>
      <c r="B37" s="34">
        <v>16</v>
      </c>
      <c r="C37" s="43" t="s">
        <v>52</v>
      </c>
      <c r="D37" s="44">
        <v>0</v>
      </c>
    </row>
    <row r="38" spans="1:4" ht="15.75" customHeight="1" x14ac:dyDescent="0.25">
      <c r="A38" s="10"/>
      <c r="B38" s="1"/>
      <c r="C38" s="21"/>
      <c r="D38" s="1"/>
    </row>
    <row r="39" spans="1:4" ht="15.75" customHeight="1" x14ac:dyDescent="0.2">
      <c r="A39" s="45">
        <v>2</v>
      </c>
      <c r="B39" s="34">
        <v>2</v>
      </c>
      <c r="C39" s="43" t="s">
        <v>38</v>
      </c>
      <c r="D39" s="44">
        <v>8</v>
      </c>
    </row>
    <row r="40" spans="1:4" ht="15.75" customHeight="1" x14ac:dyDescent="0.2">
      <c r="A40" s="45"/>
      <c r="B40" s="34">
        <v>15</v>
      </c>
      <c r="C40" s="43" t="s">
        <v>51</v>
      </c>
      <c r="D40" s="44">
        <v>0</v>
      </c>
    </row>
    <row r="41" spans="1:4" ht="15.75" customHeight="1" x14ac:dyDescent="0.25">
      <c r="A41" s="10"/>
      <c r="B41" s="1"/>
      <c r="C41" s="21"/>
      <c r="D41" s="1"/>
    </row>
    <row r="42" spans="1:4" ht="15.75" customHeight="1" x14ac:dyDescent="0.2">
      <c r="A42" s="45">
        <v>3</v>
      </c>
      <c r="B42" s="34">
        <v>3</v>
      </c>
      <c r="C42" s="43" t="s">
        <v>39</v>
      </c>
      <c r="D42" s="44">
        <v>8</v>
      </c>
    </row>
    <row r="43" spans="1:4" ht="15.75" customHeight="1" x14ac:dyDescent="0.2">
      <c r="A43" s="45"/>
      <c r="B43" s="34">
        <v>14</v>
      </c>
      <c r="C43" s="43" t="s">
        <v>50</v>
      </c>
      <c r="D43" s="44">
        <v>4</v>
      </c>
    </row>
    <row r="44" spans="1:4" ht="15.75" customHeight="1" x14ac:dyDescent="0.25">
      <c r="A44" s="10"/>
      <c r="B44" s="1"/>
      <c r="C44" s="21"/>
      <c r="D44" s="1"/>
    </row>
    <row r="45" spans="1:4" ht="15.75" customHeight="1" x14ac:dyDescent="0.2">
      <c r="A45" s="45">
        <v>4</v>
      </c>
      <c r="B45" s="34">
        <v>4</v>
      </c>
      <c r="C45" s="43" t="s">
        <v>40</v>
      </c>
      <c r="D45" s="44">
        <v>8</v>
      </c>
    </row>
    <row r="46" spans="1:4" ht="15.75" customHeight="1" x14ac:dyDescent="0.2">
      <c r="A46" s="45"/>
      <c r="B46" s="34">
        <v>13</v>
      </c>
      <c r="C46" s="43" t="s">
        <v>49</v>
      </c>
      <c r="D46" s="44">
        <v>4</v>
      </c>
    </row>
    <row r="47" spans="1:4" ht="15.75" customHeight="1" x14ac:dyDescent="0.25">
      <c r="A47" s="10"/>
      <c r="B47" s="1"/>
      <c r="C47" s="21"/>
      <c r="D47" s="1"/>
    </row>
    <row r="48" spans="1:4" ht="15.75" customHeight="1" x14ac:dyDescent="0.2">
      <c r="A48" s="45">
        <v>5</v>
      </c>
      <c r="B48" s="34">
        <v>5</v>
      </c>
      <c r="C48" s="43" t="s">
        <v>41</v>
      </c>
      <c r="D48" s="44">
        <v>8</v>
      </c>
    </row>
    <row r="49" spans="1:4" ht="15.75" customHeight="1" x14ac:dyDescent="0.2">
      <c r="A49" s="45"/>
      <c r="B49" s="34">
        <v>12</v>
      </c>
      <c r="C49" s="43" t="s">
        <v>42</v>
      </c>
      <c r="D49" s="44">
        <v>4</v>
      </c>
    </row>
    <row r="50" spans="1:4" ht="15.75" customHeight="1" x14ac:dyDescent="0.25">
      <c r="A50" s="10"/>
      <c r="B50" s="1"/>
      <c r="C50" s="21"/>
      <c r="D50" s="1"/>
    </row>
    <row r="51" spans="1:4" ht="15.75" customHeight="1" x14ac:dyDescent="0.2">
      <c r="A51" s="45">
        <v>6</v>
      </c>
      <c r="B51" s="34">
        <v>6</v>
      </c>
      <c r="C51" s="43" t="s">
        <v>48</v>
      </c>
      <c r="D51" s="44">
        <v>4</v>
      </c>
    </row>
    <row r="52" spans="1:4" ht="15.75" customHeight="1" x14ac:dyDescent="0.2">
      <c r="A52" s="45"/>
      <c r="B52" s="34">
        <v>11</v>
      </c>
      <c r="C52" s="43" t="s">
        <v>47</v>
      </c>
      <c r="D52" s="44">
        <v>8</v>
      </c>
    </row>
    <row r="53" spans="1:4" ht="15.75" customHeight="1" x14ac:dyDescent="0.25">
      <c r="A53" s="10"/>
      <c r="B53" s="1"/>
      <c r="C53" s="21"/>
      <c r="D53" s="1"/>
    </row>
    <row r="54" spans="1:4" ht="15.75" customHeight="1" x14ac:dyDescent="0.2">
      <c r="A54" s="45">
        <v>7</v>
      </c>
      <c r="B54" s="34">
        <v>7</v>
      </c>
      <c r="C54" s="43" t="s">
        <v>43</v>
      </c>
      <c r="D54" s="44">
        <v>8</v>
      </c>
    </row>
    <row r="55" spans="1:4" ht="15.75" customHeight="1" x14ac:dyDescent="0.2">
      <c r="A55" s="45"/>
      <c r="B55" s="34">
        <v>10</v>
      </c>
      <c r="C55" s="43" t="s">
        <v>44</v>
      </c>
      <c r="D55" s="44">
        <v>2</v>
      </c>
    </row>
    <row r="56" spans="1:4" ht="15.75" customHeight="1" x14ac:dyDescent="0.25">
      <c r="A56" s="10"/>
      <c r="B56" s="1"/>
      <c r="C56" s="21"/>
      <c r="D56" s="1"/>
    </row>
    <row r="57" spans="1:4" ht="15.75" customHeight="1" x14ac:dyDescent="0.2">
      <c r="A57" s="45">
        <v>8</v>
      </c>
      <c r="B57" s="34">
        <v>8</v>
      </c>
      <c r="C57" s="43" t="s">
        <v>46</v>
      </c>
      <c r="D57" s="44">
        <v>8</v>
      </c>
    </row>
    <row r="58" spans="1:4" ht="15.75" customHeight="1" x14ac:dyDescent="0.2">
      <c r="A58" s="45"/>
      <c r="B58" s="34">
        <v>9</v>
      </c>
      <c r="C58" s="43" t="s">
        <v>45</v>
      </c>
      <c r="D58" s="44">
        <v>4</v>
      </c>
    </row>
    <row r="59" spans="1:4" ht="15.75" customHeight="1" x14ac:dyDescent="0.25">
      <c r="A59"/>
      <c r="B59"/>
      <c r="C59"/>
      <c r="D59"/>
    </row>
    <row r="60" spans="1:4" ht="15.75" customHeight="1" x14ac:dyDescent="0.25">
      <c r="A60"/>
      <c r="B60"/>
      <c r="C60"/>
      <c r="D60"/>
    </row>
    <row r="61" spans="1:4" ht="15.75" customHeight="1" x14ac:dyDescent="0.25">
      <c r="A61"/>
      <c r="B61"/>
      <c r="C61"/>
      <c r="D61"/>
    </row>
    <row r="62" spans="1:4" ht="15.75" customHeight="1" x14ac:dyDescent="0.2">
      <c r="A62" s="41" t="s">
        <v>69</v>
      </c>
      <c r="B62" s="41"/>
      <c r="C62" s="41"/>
      <c r="D62" s="41"/>
    </row>
    <row r="63" spans="1:4" ht="15.75" customHeight="1" x14ac:dyDescent="0.2">
      <c r="A63" s="41"/>
      <c r="B63" s="41"/>
      <c r="C63" s="41"/>
      <c r="D63" s="41"/>
    </row>
    <row r="64" spans="1:4" ht="15.75" customHeight="1" x14ac:dyDescent="0.2">
      <c r="A64" s="41"/>
      <c r="B64" s="41"/>
      <c r="C64" s="41"/>
      <c r="D64" s="41"/>
    </row>
    <row r="65" spans="1:4" ht="15.75" customHeight="1" x14ac:dyDescent="0.2">
      <c r="A65" s="41"/>
      <c r="B65" s="41"/>
      <c r="C65" s="41"/>
      <c r="D65" s="41"/>
    </row>
    <row r="66" spans="1:4" ht="20.25" customHeight="1" x14ac:dyDescent="0.25">
      <c r="A66" s="24" t="s">
        <v>60</v>
      </c>
      <c r="B66" s="24" t="s">
        <v>61</v>
      </c>
      <c r="C66" s="24" t="s">
        <v>1</v>
      </c>
      <c r="D66" s="24" t="s">
        <v>62</v>
      </c>
    </row>
    <row r="67" spans="1:4" ht="15.75" customHeight="1" x14ac:dyDescent="0.25">
      <c r="A67" s="10"/>
      <c r="B67" s="10"/>
      <c r="C67"/>
      <c r="D67" s="10"/>
    </row>
    <row r="68" spans="1:4" ht="15.75" customHeight="1" x14ac:dyDescent="0.2">
      <c r="A68" s="45">
        <v>9</v>
      </c>
      <c r="B68" s="34">
        <v>1</v>
      </c>
      <c r="C68" s="43" t="s">
        <v>37</v>
      </c>
      <c r="D68" s="44">
        <v>9</v>
      </c>
    </row>
    <row r="69" spans="1:4" ht="15.75" customHeight="1" x14ac:dyDescent="0.2">
      <c r="A69" s="45"/>
      <c r="B69" s="34">
        <v>8</v>
      </c>
      <c r="C69" s="43" t="s">
        <v>46</v>
      </c>
      <c r="D69" s="44">
        <v>1</v>
      </c>
    </row>
    <row r="70" spans="1:4" ht="15.75" customHeight="1" x14ac:dyDescent="0.25">
      <c r="A70" s="10"/>
      <c r="B70" s="1"/>
      <c r="C70" s="21"/>
      <c r="D70" s="1"/>
    </row>
    <row r="71" spans="1:4" ht="15.75" customHeight="1" x14ac:dyDescent="0.2">
      <c r="A71" s="45">
        <v>10</v>
      </c>
      <c r="B71" s="34">
        <v>2</v>
      </c>
      <c r="C71" s="43" t="s">
        <v>38</v>
      </c>
      <c r="D71" s="44">
        <v>8</v>
      </c>
    </row>
    <row r="72" spans="1:4" ht="15.75" customHeight="1" x14ac:dyDescent="0.2">
      <c r="A72" s="45"/>
      <c r="B72" s="34">
        <v>7</v>
      </c>
      <c r="C72" s="43" t="s">
        <v>43</v>
      </c>
      <c r="D72" s="44">
        <v>2</v>
      </c>
    </row>
    <row r="73" spans="1:4" ht="15.75" customHeight="1" x14ac:dyDescent="0.25">
      <c r="A73" s="10"/>
      <c r="B73" s="1"/>
      <c r="C73" s="21"/>
      <c r="D73" s="1"/>
    </row>
    <row r="74" spans="1:4" ht="15.75" customHeight="1" x14ac:dyDescent="0.2">
      <c r="A74" s="45">
        <v>11</v>
      </c>
      <c r="B74" s="34">
        <v>3</v>
      </c>
      <c r="C74" s="43" t="s">
        <v>39</v>
      </c>
      <c r="D74" s="44">
        <v>9</v>
      </c>
    </row>
    <row r="75" spans="1:4" ht="15.75" customHeight="1" x14ac:dyDescent="0.2">
      <c r="A75" s="45"/>
      <c r="B75" s="34">
        <v>6</v>
      </c>
      <c r="C75" s="43" t="s">
        <v>47</v>
      </c>
      <c r="D75" s="44">
        <v>3</v>
      </c>
    </row>
    <row r="76" spans="1:4" ht="15.75" customHeight="1" x14ac:dyDescent="0.25">
      <c r="A76" s="10"/>
      <c r="B76" s="1"/>
      <c r="C76" s="21"/>
      <c r="D76" s="1"/>
    </row>
    <row r="77" spans="1:4" ht="15.75" customHeight="1" x14ac:dyDescent="0.2">
      <c r="A77" s="45">
        <v>12</v>
      </c>
      <c r="B77" s="34">
        <v>4</v>
      </c>
      <c r="C77" s="43" t="s">
        <v>40</v>
      </c>
      <c r="D77" s="44">
        <v>1</v>
      </c>
    </row>
    <row r="78" spans="1:4" ht="15.75" customHeight="1" x14ac:dyDescent="0.2">
      <c r="A78" s="45"/>
      <c r="B78" s="34">
        <v>5</v>
      </c>
      <c r="C78" s="43" t="s">
        <v>41</v>
      </c>
      <c r="D78" s="44">
        <v>9</v>
      </c>
    </row>
    <row r="79" spans="1:4" ht="15.75" customHeight="1" x14ac:dyDescent="0.25">
      <c r="A79" s="10"/>
      <c r="B79" s="10"/>
      <c r="C79"/>
      <c r="D79" s="1"/>
    </row>
    <row r="80" spans="1:4" ht="15.75" customHeight="1" x14ac:dyDescent="0.2">
      <c r="A80" s="45">
        <v>13</v>
      </c>
      <c r="B80" s="34">
        <v>9</v>
      </c>
      <c r="C80" s="43" t="s">
        <v>45</v>
      </c>
      <c r="D80" s="44">
        <v>9</v>
      </c>
    </row>
    <row r="81" spans="1:4" ht="15.75" customHeight="1" x14ac:dyDescent="0.2">
      <c r="A81" s="45"/>
      <c r="B81" s="34">
        <v>16</v>
      </c>
      <c r="C81" s="43" t="s">
        <v>52</v>
      </c>
      <c r="D81" s="44">
        <v>3</v>
      </c>
    </row>
    <row r="82" spans="1:4" ht="15.75" customHeight="1" x14ac:dyDescent="0.25">
      <c r="A82" s="10"/>
      <c r="B82" s="1"/>
      <c r="C82" s="21"/>
      <c r="D82" s="1"/>
    </row>
    <row r="83" spans="1:4" ht="15.75" customHeight="1" x14ac:dyDescent="0.2">
      <c r="A83" s="45">
        <v>14</v>
      </c>
      <c r="B83" s="34">
        <v>10</v>
      </c>
      <c r="C83" s="43" t="s">
        <v>44</v>
      </c>
      <c r="D83" s="44">
        <v>8</v>
      </c>
    </row>
    <row r="84" spans="1:4" ht="15.75" customHeight="1" x14ac:dyDescent="0.2">
      <c r="A84" s="45"/>
      <c r="B84" s="34">
        <v>15</v>
      </c>
      <c r="C84" s="43" t="s">
        <v>51</v>
      </c>
      <c r="D84" s="44">
        <v>4</v>
      </c>
    </row>
    <row r="85" spans="1:4" ht="15.75" customHeight="1" x14ac:dyDescent="0.25">
      <c r="A85" s="10"/>
      <c r="B85" s="1"/>
      <c r="C85" s="21"/>
      <c r="D85" s="1"/>
    </row>
    <row r="86" spans="1:4" ht="15.75" customHeight="1" x14ac:dyDescent="0.2">
      <c r="A86" s="45">
        <v>15</v>
      </c>
      <c r="B86" s="34">
        <v>11</v>
      </c>
      <c r="C86" s="43" t="s">
        <v>48</v>
      </c>
      <c r="D86" s="44">
        <v>9</v>
      </c>
    </row>
    <row r="87" spans="1:4" ht="15.75" customHeight="1" x14ac:dyDescent="0.2">
      <c r="A87" s="45"/>
      <c r="B87" s="34">
        <v>14</v>
      </c>
      <c r="C87" s="43" t="s">
        <v>50</v>
      </c>
      <c r="D87" s="44">
        <v>5</v>
      </c>
    </row>
    <row r="88" spans="1:4" ht="15.75" customHeight="1" x14ac:dyDescent="0.25">
      <c r="A88" s="10"/>
      <c r="B88" s="1"/>
      <c r="C88" s="21"/>
      <c r="D88" s="1"/>
    </row>
    <row r="89" spans="1:4" ht="15.75" customHeight="1" x14ac:dyDescent="0.2">
      <c r="A89" s="45">
        <v>16</v>
      </c>
      <c r="B89" s="34">
        <v>12</v>
      </c>
      <c r="C89" s="43" t="s">
        <v>42</v>
      </c>
      <c r="D89" s="44">
        <v>9</v>
      </c>
    </row>
    <row r="90" spans="1:4" ht="15.75" customHeight="1" x14ac:dyDescent="0.2">
      <c r="A90" s="45"/>
      <c r="B90" s="34">
        <v>13</v>
      </c>
      <c r="C90" s="43" t="s">
        <v>49</v>
      </c>
      <c r="D90" s="44">
        <v>7</v>
      </c>
    </row>
    <row r="91" spans="1:4" ht="15.75" customHeight="1" x14ac:dyDescent="0.25">
      <c r="A91"/>
      <c r="B91"/>
      <c r="C91"/>
      <c r="D91"/>
    </row>
    <row r="92" spans="1:4" ht="15.75" customHeight="1" x14ac:dyDescent="0.25">
      <c r="A92"/>
      <c r="B92"/>
      <c r="C92"/>
      <c r="D92"/>
    </row>
    <row r="93" spans="1:4" ht="15.75" customHeight="1" x14ac:dyDescent="0.25">
      <c r="A93"/>
      <c r="B93"/>
      <c r="C93"/>
      <c r="D93"/>
    </row>
    <row r="94" spans="1:4" ht="15.75" customHeight="1" x14ac:dyDescent="0.2">
      <c r="A94" s="41" t="s">
        <v>70</v>
      </c>
      <c r="B94" s="41"/>
      <c r="C94" s="41"/>
      <c r="D94" s="41"/>
    </row>
    <row r="95" spans="1:4" ht="15.75" customHeight="1" x14ac:dyDescent="0.2">
      <c r="A95" s="41"/>
      <c r="B95" s="41"/>
      <c r="C95" s="41"/>
      <c r="D95" s="41"/>
    </row>
    <row r="96" spans="1:4" ht="15.75" customHeight="1" x14ac:dyDescent="0.2">
      <c r="A96" s="41"/>
      <c r="B96" s="41"/>
      <c r="C96" s="41"/>
      <c r="D96" s="41"/>
    </row>
    <row r="97" spans="1:4" ht="15.75" customHeight="1" x14ac:dyDescent="0.2">
      <c r="A97" s="41"/>
      <c r="B97" s="41"/>
      <c r="C97" s="41"/>
      <c r="D97" s="41"/>
    </row>
    <row r="98" spans="1:4" ht="15.75" customHeight="1" x14ac:dyDescent="0.25">
      <c r="A98" s="24" t="s">
        <v>60</v>
      </c>
      <c r="B98" s="24" t="s">
        <v>61</v>
      </c>
      <c r="C98" s="24" t="s">
        <v>1</v>
      </c>
      <c r="D98" s="24" t="s">
        <v>62</v>
      </c>
    </row>
    <row r="99" spans="1:4" ht="20.25" customHeight="1" x14ac:dyDescent="0.25">
      <c r="A99" s="10"/>
      <c r="B99" s="10"/>
      <c r="C99"/>
      <c r="D99" s="10"/>
    </row>
    <row r="100" spans="1:4" ht="15.75" customHeight="1" x14ac:dyDescent="0.2">
      <c r="A100" s="45">
        <v>2</v>
      </c>
      <c r="B100" s="34">
        <v>1</v>
      </c>
      <c r="C100" s="43" t="s">
        <v>37</v>
      </c>
      <c r="D100" s="44">
        <v>6</v>
      </c>
    </row>
    <row r="101" spans="1:4" ht="15.75" customHeight="1" x14ac:dyDescent="0.2">
      <c r="A101" s="45"/>
      <c r="B101" s="34">
        <v>4</v>
      </c>
      <c r="C101" s="43" t="s">
        <v>41</v>
      </c>
      <c r="D101" s="44">
        <v>8</v>
      </c>
    </row>
    <row r="102" spans="1:4" ht="15.75" customHeight="1" x14ac:dyDescent="0.25">
      <c r="A102" s="10"/>
      <c r="B102" s="1"/>
      <c r="C102" s="21"/>
      <c r="D102" s="1"/>
    </row>
    <row r="103" spans="1:4" ht="15.75" customHeight="1" x14ac:dyDescent="0.2">
      <c r="A103" s="45">
        <v>1</v>
      </c>
      <c r="B103" s="34">
        <v>2</v>
      </c>
      <c r="C103" s="43" t="s">
        <v>38</v>
      </c>
      <c r="D103" s="44">
        <v>3</v>
      </c>
    </row>
    <row r="104" spans="1:4" ht="15.75" customHeight="1" x14ac:dyDescent="0.2">
      <c r="A104" s="45"/>
      <c r="B104" s="34">
        <v>3</v>
      </c>
      <c r="C104" s="43" t="s">
        <v>39</v>
      </c>
      <c r="D104" s="44">
        <v>9</v>
      </c>
    </row>
    <row r="105" spans="1:4" ht="15.75" customHeight="1" x14ac:dyDescent="0.25">
      <c r="A105" s="10"/>
      <c r="B105" s="10"/>
      <c r="C105"/>
      <c r="D105" s="1"/>
    </row>
    <row r="106" spans="1:4" ht="15.75" customHeight="1" x14ac:dyDescent="0.2">
      <c r="A106" s="45">
        <v>3</v>
      </c>
      <c r="B106" s="34">
        <v>5</v>
      </c>
      <c r="C106" s="43" t="s">
        <v>40</v>
      </c>
      <c r="D106" s="44">
        <v>9</v>
      </c>
    </row>
    <row r="107" spans="1:4" ht="15.75" customHeight="1" x14ac:dyDescent="0.2">
      <c r="A107" s="45"/>
      <c r="B107" s="34">
        <v>8</v>
      </c>
      <c r="C107" s="43" t="s">
        <v>46</v>
      </c>
      <c r="D107" s="44">
        <v>7</v>
      </c>
    </row>
    <row r="108" spans="1:4" ht="15.75" customHeight="1" x14ac:dyDescent="0.25">
      <c r="A108" s="10"/>
      <c r="B108" s="1"/>
      <c r="C108" s="21"/>
      <c r="D108" s="1"/>
    </row>
    <row r="109" spans="1:4" ht="15.75" customHeight="1" x14ac:dyDescent="0.2">
      <c r="A109" s="45">
        <v>4</v>
      </c>
      <c r="B109" s="34">
        <v>6</v>
      </c>
      <c r="C109" s="43" t="s">
        <v>47</v>
      </c>
      <c r="D109" s="44">
        <v>6</v>
      </c>
    </row>
    <row r="110" spans="1:4" ht="15.75" customHeight="1" x14ac:dyDescent="0.2">
      <c r="A110" s="45"/>
      <c r="B110" s="34">
        <v>7</v>
      </c>
      <c r="C110" s="43" t="s">
        <v>43</v>
      </c>
      <c r="D110" s="44">
        <v>8</v>
      </c>
    </row>
    <row r="111" spans="1:4" ht="15.75" customHeight="1" x14ac:dyDescent="0.25">
      <c r="A111" s="10"/>
      <c r="B111" s="10"/>
      <c r="C111"/>
      <c r="D111" s="1"/>
    </row>
    <row r="112" spans="1:4" ht="15.75" customHeight="1" x14ac:dyDescent="0.2">
      <c r="A112" s="45">
        <v>6</v>
      </c>
      <c r="B112" s="34">
        <v>9</v>
      </c>
      <c r="C112" s="43" t="s">
        <v>45</v>
      </c>
      <c r="D112" s="44">
        <v>6</v>
      </c>
    </row>
    <row r="113" spans="1:4" ht="15.75" customHeight="1" x14ac:dyDescent="0.2">
      <c r="A113" s="45"/>
      <c r="B113" s="34">
        <v>12</v>
      </c>
      <c r="C113" s="43" t="s">
        <v>42</v>
      </c>
      <c r="D113" s="44">
        <v>8</v>
      </c>
    </row>
    <row r="114" spans="1:4" ht="15.75" customHeight="1" x14ac:dyDescent="0.25">
      <c r="A114" s="10"/>
      <c r="B114" s="1"/>
      <c r="C114" s="21"/>
      <c r="D114" s="1"/>
    </row>
    <row r="115" spans="1:4" ht="15.75" customHeight="1" x14ac:dyDescent="0.2">
      <c r="A115" s="45">
        <v>5</v>
      </c>
      <c r="B115" s="34">
        <v>10</v>
      </c>
      <c r="C115" s="43" t="s">
        <v>44</v>
      </c>
      <c r="D115" s="44">
        <v>8</v>
      </c>
    </row>
    <row r="116" spans="1:4" ht="15.75" customHeight="1" x14ac:dyDescent="0.2">
      <c r="A116" s="45"/>
      <c r="B116" s="34">
        <v>11</v>
      </c>
      <c r="C116" s="43" t="s">
        <v>48</v>
      </c>
      <c r="D116" s="44">
        <v>2</v>
      </c>
    </row>
    <row r="117" spans="1:4" ht="15.75" customHeight="1" x14ac:dyDescent="0.25">
      <c r="A117" s="10"/>
      <c r="B117" s="10"/>
      <c r="C117"/>
      <c r="D117" s="1"/>
    </row>
    <row r="118" spans="1:4" ht="15.75" customHeight="1" x14ac:dyDescent="0.2">
      <c r="A118" s="45">
        <v>7</v>
      </c>
      <c r="B118" s="34">
        <v>13</v>
      </c>
      <c r="C118" s="43" t="s">
        <v>49</v>
      </c>
      <c r="D118" s="44">
        <v>8</v>
      </c>
    </row>
    <row r="119" spans="1:4" ht="15.75" customHeight="1" x14ac:dyDescent="0.2">
      <c r="A119" s="45"/>
      <c r="B119" s="34">
        <v>16</v>
      </c>
      <c r="C119" s="43" t="s">
        <v>52</v>
      </c>
      <c r="D119" s="44">
        <v>4</v>
      </c>
    </row>
    <row r="120" spans="1:4" ht="15.75" customHeight="1" x14ac:dyDescent="0.25">
      <c r="A120" s="10"/>
      <c r="B120" s="1"/>
      <c r="C120" s="21"/>
      <c r="D120" s="1"/>
    </row>
    <row r="121" spans="1:4" ht="15.75" customHeight="1" x14ac:dyDescent="0.2">
      <c r="A121" s="45">
        <v>8</v>
      </c>
      <c r="B121" s="34">
        <v>14</v>
      </c>
      <c r="C121" s="43" t="s">
        <v>50</v>
      </c>
      <c r="D121" s="44">
        <v>8</v>
      </c>
    </row>
    <row r="122" spans="1:4" ht="15.75" customHeight="1" x14ac:dyDescent="0.2">
      <c r="A122" s="45"/>
      <c r="B122" s="34">
        <v>15</v>
      </c>
      <c r="C122" s="43" t="s">
        <v>51</v>
      </c>
      <c r="D122" s="44">
        <v>4</v>
      </c>
    </row>
    <row r="123" spans="1:4" ht="15.75" customHeight="1" x14ac:dyDescent="0.25">
      <c r="A123"/>
      <c r="B123"/>
      <c r="C123"/>
      <c r="D123"/>
    </row>
    <row r="124" spans="1:4" ht="15.75" customHeight="1" x14ac:dyDescent="0.25">
      <c r="A124"/>
      <c r="B124"/>
      <c r="C124"/>
      <c r="D124"/>
    </row>
    <row r="125" spans="1:4" ht="15.75" customHeight="1" x14ac:dyDescent="0.25">
      <c r="A125"/>
      <c r="B125"/>
      <c r="C125"/>
      <c r="D125"/>
    </row>
    <row r="126" spans="1:4" ht="15.75" customHeight="1" x14ac:dyDescent="0.2">
      <c r="A126" s="41" t="s">
        <v>71</v>
      </c>
      <c r="B126" s="41"/>
      <c r="C126" s="41"/>
      <c r="D126" s="41"/>
    </row>
    <row r="127" spans="1:4" ht="15.75" customHeight="1" x14ac:dyDescent="0.2">
      <c r="A127" s="41"/>
      <c r="B127" s="41"/>
      <c r="C127" s="41"/>
      <c r="D127" s="41"/>
    </row>
    <row r="128" spans="1:4" ht="15.75" customHeight="1" x14ac:dyDescent="0.2">
      <c r="A128" s="41"/>
      <c r="B128" s="41"/>
      <c r="C128" s="41"/>
      <c r="D128" s="41"/>
    </row>
    <row r="129" spans="1:4" ht="15.75" customHeight="1" x14ac:dyDescent="0.2">
      <c r="A129" s="41"/>
      <c r="B129" s="41"/>
      <c r="C129" s="41"/>
      <c r="D129" s="41"/>
    </row>
    <row r="130" spans="1:4" ht="15.75" customHeight="1" x14ac:dyDescent="0.25">
      <c r="A130" s="24" t="s">
        <v>60</v>
      </c>
      <c r="B130" s="24" t="s">
        <v>61</v>
      </c>
      <c r="C130" s="24" t="s">
        <v>1</v>
      </c>
      <c r="D130" s="24" t="s">
        <v>62</v>
      </c>
    </row>
    <row r="131" spans="1:4" ht="15.75" customHeight="1" x14ac:dyDescent="0.25">
      <c r="A131" s="10"/>
      <c r="B131" s="10"/>
      <c r="C131"/>
      <c r="D131" s="10"/>
    </row>
    <row r="132" spans="1:4" ht="20.25" customHeight="1" x14ac:dyDescent="0.2">
      <c r="A132" s="45">
        <v>28</v>
      </c>
      <c r="B132" s="34">
        <v>1</v>
      </c>
      <c r="C132" s="49" t="s">
        <v>41</v>
      </c>
      <c r="D132" s="44">
        <v>11</v>
      </c>
    </row>
    <row r="133" spans="1:4" ht="15.75" customHeight="1" x14ac:dyDescent="0.2">
      <c r="A133" s="45"/>
      <c r="B133" s="34">
        <v>2</v>
      </c>
      <c r="C133" s="49" t="s">
        <v>39</v>
      </c>
      <c r="D133" s="44">
        <v>5</v>
      </c>
    </row>
    <row r="134" spans="1:4" ht="15.75" customHeight="1" x14ac:dyDescent="0.25">
      <c r="A134" s="10"/>
      <c r="B134" s="1"/>
      <c r="C134" s="21"/>
      <c r="D134" s="1"/>
    </row>
    <row r="135" spans="1:4" ht="15.75" customHeight="1" x14ac:dyDescent="0.2">
      <c r="A135" s="45">
        <v>17</v>
      </c>
      <c r="B135" s="34">
        <v>3</v>
      </c>
      <c r="C135" s="49" t="s">
        <v>38</v>
      </c>
      <c r="D135" s="44">
        <v>2</v>
      </c>
    </row>
    <row r="136" spans="1:4" ht="15.75" customHeight="1" x14ac:dyDescent="0.2">
      <c r="A136" s="45"/>
      <c r="B136" s="34">
        <v>4</v>
      </c>
      <c r="C136" s="49" t="s">
        <v>37</v>
      </c>
      <c r="D136" s="44">
        <v>8</v>
      </c>
    </row>
    <row r="137" spans="1:4" ht="15.75" customHeight="1" x14ac:dyDescent="0.2">
      <c r="A137" s="48"/>
      <c r="B137" s="1"/>
      <c r="C137" s="21"/>
      <c r="D137" s="1"/>
    </row>
    <row r="138" spans="1:4" ht="15.75" customHeight="1" x14ac:dyDescent="0.2">
      <c r="A138" s="45">
        <v>18</v>
      </c>
      <c r="B138" s="34">
        <v>5</v>
      </c>
      <c r="C138" s="49" t="s">
        <v>40</v>
      </c>
      <c r="D138" s="44">
        <v>2</v>
      </c>
    </row>
    <row r="139" spans="1:4" ht="15.75" customHeight="1" x14ac:dyDescent="0.2">
      <c r="A139" s="45"/>
      <c r="B139" s="34">
        <v>6</v>
      </c>
      <c r="C139" s="49" t="s">
        <v>43</v>
      </c>
      <c r="D139" s="44">
        <v>8</v>
      </c>
    </row>
    <row r="140" spans="1:4" ht="15.75" customHeight="1" x14ac:dyDescent="0.25">
      <c r="A140" s="10"/>
      <c r="B140" s="1"/>
      <c r="C140" s="21"/>
      <c r="D140" s="1"/>
    </row>
    <row r="141" spans="1:4" ht="15.75" customHeight="1" x14ac:dyDescent="0.2">
      <c r="A141" s="45">
        <v>19</v>
      </c>
      <c r="B141" s="34">
        <v>7</v>
      </c>
      <c r="C141" s="49" t="s">
        <v>47</v>
      </c>
      <c r="D141" s="44">
        <v>7</v>
      </c>
    </row>
    <row r="142" spans="1:4" ht="15.75" customHeight="1" x14ac:dyDescent="0.2">
      <c r="A142" s="45"/>
      <c r="B142" s="34">
        <v>8</v>
      </c>
      <c r="C142" s="49" t="s">
        <v>46</v>
      </c>
      <c r="D142" s="44">
        <v>9</v>
      </c>
    </row>
    <row r="143" spans="1:4" ht="15.75" customHeight="1" x14ac:dyDescent="0.25">
      <c r="A143" s="10"/>
      <c r="B143" s="1"/>
      <c r="C143" s="21"/>
      <c r="D143" s="1"/>
    </row>
    <row r="144" spans="1:4" ht="15.75" customHeight="1" x14ac:dyDescent="0.2">
      <c r="A144" s="45">
        <v>20</v>
      </c>
      <c r="B144" s="34">
        <v>9</v>
      </c>
      <c r="C144" s="49" t="s">
        <v>42</v>
      </c>
      <c r="D144" s="44">
        <v>9</v>
      </c>
    </row>
    <row r="145" spans="1:4" ht="15.75" customHeight="1" x14ac:dyDescent="0.2">
      <c r="A145" s="45"/>
      <c r="B145" s="34">
        <v>10</v>
      </c>
      <c r="C145" s="49" t="s">
        <v>44</v>
      </c>
      <c r="D145" s="44">
        <v>7</v>
      </c>
    </row>
    <row r="146" spans="1:4" ht="15.75" customHeight="1" x14ac:dyDescent="0.25">
      <c r="A146" s="10"/>
      <c r="B146" s="1"/>
      <c r="C146" s="21"/>
      <c r="D146" s="1"/>
    </row>
    <row r="147" spans="1:4" ht="15.75" customHeight="1" x14ac:dyDescent="0.2">
      <c r="A147" s="45">
        <v>21</v>
      </c>
      <c r="B147" s="34">
        <v>11</v>
      </c>
      <c r="C147" s="49" t="s">
        <v>48</v>
      </c>
      <c r="D147" s="44">
        <v>1</v>
      </c>
    </row>
    <row r="148" spans="1:4" ht="15.75" customHeight="1" x14ac:dyDescent="0.2">
      <c r="A148" s="45"/>
      <c r="B148" s="34">
        <v>12</v>
      </c>
      <c r="C148" s="49" t="s">
        <v>45</v>
      </c>
      <c r="D148" s="44">
        <v>9</v>
      </c>
    </row>
    <row r="149" spans="1:4" ht="15.75" customHeight="1" x14ac:dyDescent="0.2">
      <c r="A149" s="48"/>
      <c r="B149" s="1"/>
      <c r="C149" s="21"/>
      <c r="D149" s="1"/>
    </row>
    <row r="150" spans="1:4" ht="15.75" customHeight="1" x14ac:dyDescent="0.2">
      <c r="A150" s="45">
        <v>22</v>
      </c>
      <c r="B150" s="34">
        <v>13</v>
      </c>
      <c r="C150" s="49" t="s">
        <v>49</v>
      </c>
      <c r="D150" s="44">
        <v>5</v>
      </c>
    </row>
    <row r="151" spans="1:4" ht="15.75" customHeight="1" x14ac:dyDescent="0.2">
      <c r="A151" s="45"/>
      <c r="B151" s="34">
        <v>14</v>
      </c>
      <c r="C151" s="49" t="s">
        <v>50</v>
      </c>
      <c r="D151" s="44">
        <v>9</v>
      </c>
    </row>
    <row r="152" spans="1:4" ht="15.75" customHeight="1" x14ac:dyDescent="0.25">
      <c r="A152" s="10"/>
      <c r="B152" s="1"/>
      <c r="C152" s="21"/>
      <c r="D152" s="1"/>
    </row>
    <row r="153" spans="1:4" ht="15.75" customHeight="1" x14ac:dyDescent="0.2">
      <c r="A153" s="45">
        <v>23</v>
      </c>
      <c r="B153" s="34">
        <v>15</v>
      </c>
      <c r="C153" s="49" t="s">
        <v>51</v>
      </c>
      <c r="D153" s="44">
        <v>8</v>
      </c>
    </row>
    <row r="154" spans="1:4" ht="15.75" customHeight="1" x14ac:dyDescent="0.2">
      <c r="A154" s="45"/>
      <c r="B154" s="34">
        <v>16</v>
      </c>
      <c r="C154" s="49" t="s">
        <v>52</v>
      </c>
      <c r="D154" s="44">
        <v>6</v>
      </c>
    </row>
    <row r="155" spans="1:4" ht="15.75" customHeight="1" x14ac:dyDescent="0.2"/>
    <row r="156" spans="1:4" ht="15.75" customHeight="1" x14ac:dyDescent="0.2"/>
    <row r="157" spans="1:4" ht="15.75" customHeight="1" x14ac:dyDescent="0.2"/>
  </sheetData>
  <mergeCells count="45">
    <mergeCell ref="A147:A148"/>
    <mergeCell ref="A150:A151"/>
    <mergeCell ref="A153:A154"/>
    <mergeCell ref="A126:D129"/>
    <mergeCell ref="A132:A133"/>
    <mergeCell ref="A135:A136"/>
    <mergeCell ref="A138:A139"/>
    <mergeCell ref="A141:A142"/>
    <mergeCell ref="A144:A145"/>
    <mergeCell ref="A106:A107"/>
    <mergeCell ref="A109:A110"/>
    <mergeCell ref="A112:A113"/>
    <mergeCell ref="A115:A116"/>
    <mergeCell ref="A118:A119"/>
    <mergeCell ref="A121:A122"/>
    <mergeCell ref="A83:A84"/>
    <mergeCell ref="A86:A87"/>
    <mergeCell ref="A89:A90"/>
    <mergeCell ref="A94:D97"/>
    <mergeCell ref="A100:A101"/>
    <mergeCell ref="A103:A104"/>
    <mergeCell ref="A62:D65"/>
    <mergeCell ref="A68:A69"/>
    <mergeCell ref="A71:A72"/>
    <mergeCell ref="A74:A75"/>
    <mergeCell ref="A77:A78"/>
    <mergeCell ref="A80:A81"/>
    <mergeCell ref="A42:A43"/>
    <mergeCell ref="A45:A46"/>
    <mergeCell ref="A48:A49"/>
    <mergeCell ref="A51:A52"/>
    <mergeCell ref="A54:A55"/>
    <mergeCell ref="A57:A58"/>
    <mergeCell ref="A20:A21"/>
    <mergeCell ref="A23:A24"/>
    <mergeCell ref="A26:A27"/>
    <mergeCell ref="A31:D33"/>
    <mergeCell ref="A36:A37"/>
    <mergeCell ref="A39:A40"/>
    <mergeCell ref="A1:D2"/>
    <mergeCell ref="A5:A6"/>
    <mergeCell ref="A8:A9"/>
    <mergeCell ref="A11:A12"/>
    <mergeCell ref="A14:A15"/>
    <mergeCell ref="A17:A1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&amp;C&amp;"-,Vet"&amp;18&amp;F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4"/>
  <sheetViews>
    <sheetView topLeftCell="A24" workbookViewId="0">
      <selection activeCell="O29" sqref="O29"/>
    </sheetView>
  </sheetViews>
  <sheetFormatPr defaultRowHeight="15" x14ac:dyDescent="0.25"/>
  <cols>
    <col min="2" max="3" width="15.28515625" customWidth="1"/>
    <col min="7" max="7" width="0" hidden="1" customWidth="1"/>
    <col min="10" max="10" width="0" hidden="1" customWidth="1"/>
  </cols>
  <sheetData>
    <row r="1" spans="1:12" x14ac:dyDescent="0.25">
      <c r="A1" s="50" t="s">
        <v>72</v>
      </c>
      <c r="B1" s="50"/>
      <c r="C1" s="50"/>
      <c r="D1" s="50"/>
      <c r="E1" s="50"/>
      <c r="F1" s="50"/>
      <c r="H1" s="10"/>
      <c r="I1" s="10"/>
      <c r="K1" s="10"/>
      <c r="L1" s="10"/>
    </row>
    <row r="2" spans="1:12" x14ac:dyDescent="0.25">
      <c r="A2" s="50"/>
      <c r="B2" s="50"/>
      <c r="C2" s="50"/>
      <c r="D2" s="50"/>
      <c r="E2" s="50"/>
      <c r="F2" s="50"/>
      <c r="H2" s="10"/>
      <c r="I2" s="10"/>
      <c r="K2" s="10"/>
      <c r="L2" s="10"/>
    </row>
    <row r="3" spans="1:12" ht="15.75" customHeight="1" thickBot="1" x14ac:dyDescent="0.3">
      <c r="C3" s="51" t="s">
        <v>73</v>
      </c>
      <c r="D3" s="51"/>
      <c r="E3" s="51"/>
      <c r="H3" s="10"/>
      <c r="I3" s="10"/>
      <c r="K3" s="10"/>
      <c r="L3" s="10"/>
    </row>
    <row r="4" spans="1:12" ht="15" customHeight="1" x14ac:dyDescent="0.25">
      <c r="C4" s="51"/>
      <c r="D4" s="51"/>
      <c r="E4" s="51"/>
      <c r="G4" s="52">
        <v>41</v>
      </c>
      <c r="H4" s="10"/>
      <c r="I4" s="10"/>
      <c r="K4" s="10"/>
      <c r="L4" s="10"/>
    </row>
    <row r="5" spans="1:12" ht="15.75" customHeight="1" thickBot="1" x14ac:dyDescent="0.3">
      <c r="C5" s="51"/>
      <c r="D5" s="51"/>
      <c r="E5" s="51"/>
      <c r="G5" s="53"/>
      <c r="H5" s="10"/>
      <c r="I5" s="10"/>
      <c r="K5" s="10"/>
      <c r="L5" s="10"/>
    </row>
    <row r="6" spans="1:12" x14ac:dyDescent="0.25">
      <c r="H6" s="10"/>
      <c r="I6" s="10"/>
      <c r="K6" s="10"/>
      <c r="L6" s="10"/>
    </row>
    <row r="7" spans="1:12" ht="15.75" thickBot="1" x14ac:dyDescent="0.3">
      <c r="H7" s="10"/>
      <c r="I7" s="10"/>
      <c r="K7" s="10"/>
      <c r="L7" s="10"/>
    </row>
    <row r="8" spans="1:12" x14ac:dyDescent="0.25">
      <c r="A8" s="54" t="s">
        <v>74</v>
      </c>
      <c r="B8" s="55"/>
      <c r="C8" s="56" t="s">
        <v>75</v>
      </c>
      <c r="D8" s="56" t="s">
        <v>76</v>
      </c>
      <c r="E8" s="56" t="s">
        <v>77</v>
      </c>
      <c r="F8" s="56" t="s">
        <v>78</v>
      </c>
      <c r="G8" s="57"/>
      <c r="H8" s="57"/>
      <c r="I8" s="10"/>
      <c r="K8" s="10"/>
      <c r="L8" s="10"/>
    </row>
    <row r="9" spans="1:12" x14ac:dyDescent="0.25">
      <c r="A9" s="58">
        <v>1</v>
      </c>
      <c r="B9" s="35" t="s">
        <v>53</v>
      </c>
      <c r="C9" s="36">
        <v>0</v>
      </c>
      <c r="D9" s="36">
        <v>12</v>
      </c>
      <c r="E9" s="36">
        <v>24</v>
      </c>
      <c r="F9" s="59">
        <v>3</v>
      </c>
      <c r="G9" s="60" t="s">
        <v>53</v>
      </c>
      <c r="H9" s="60">
        <v>24</v>
      </c>
      <c r="I9" s="10"/>
      <c r="J9" s="10"/>
      <c r="K9" s="10"/>
      <c r="L9" s="10"/>
    </row>
    <row r="10" spans="1:12" x14ac:dyDescent="0.25">
      <c r="A10" s="58">
        <v>2</v>
      </c>
      <c r="B10" s="61" t="s">
        <v>54</v>
      </c>
      <c r="C10" s="36">
        <v>1</v>
      </c>
      <c r="D10" s="36">
        <v>14</v>
      </c>
      <c r="E10" s="36">
        <v>29</v>
      </c>
      <c r="F10" s="59">
        <v>1</v>
      </c>
      <c r="G10" s="60" t="s">
        <v>54</v>
      </c>
      <c r="H10" s="60">
        <v>29</v>
      </c>
      <c r="I10" s="10"/>
      <c r="J10" s="10"/>
      <c r="K10" s="10"/>
      <c r="L10" s="10"/>
    </row>
    <row r="11" spans="1:12" x14ac:dyDescent="0.25">
      <c r="A11" s="58">
        <v>3</v>
      </c>
      <c r="B11" s="61" t="s">
        <v>55</v>
      </c>
      <c r="C11" s="36">
        <v>0</v>
      </c>
      <c r="D11" s="36">
        <v>11</v>
      </c>
      <c r="E11" s="36">
        <v>22</v>
      </c>
      <c r="F11" s="59">
        <v>4</v>
      </c>
      <c r="G11" s="60" t="s">
        <v>55</v>
      </c>
      <c r="H11" s="60">
        <v>22</v>
      </c>
      <c r="I11" s="10"/>
      <c r="J11" s="10"/>
      <c r="K11" s="10"/>
      <c r="L11" s="10"/>
    </row>
    <row r="12" spans="1:12" x14ac:dyDescent="0.25">
      <c r="A12" s="58">
        <v>4</v>
      </c>
      <c r="B12" s="61" t="s">
        <v>56</v>
      </c>
      <c r="C12" s="36">
        <v>2</v>
      </c>
      <c r="D12" s="36">
        <v>13</v>
      </c>
      <c r="E12" s="36">
        <v>28</v>
      </c>
      <c r="F12" s="59">
        <v>2</v>
      </c>
      <c r="G12" s="60" t="s">
        <v>56</v>
      </c>
      <c r="H12" s="60">
        <v>28</v>
      </c>
      <c r="I12" s="10"/>
      <c r="J12" s="10"/>
      <c r="K12" s="10"/>
      <c r="L12" s="10"/>
    </row>
    <row r="13" spans="1:12" x14ac:dyDescent="0.25">
      <c r="A13" s="58">
        <v>5</v>
      </c>
      <c r="B13" s="61" t="s">
        <v>57</v>
      </c>
      <c r="C13" s="36">
        <v>1</v>
      </c>
      <c r="D13" s="36">
        <v>6</v>
      </c>
      <c r="E13" s="36">
        <v>13</v>
      </c>
      <c r="F13" s="59">
        <v>5</v>
      </c>
      <c r="G13" s="60" t="s">
        <v>57</v>
      </c>
      <c r="H13" s="60">
        <v>13</v>
      </c>
      <c r="I13" s="10"/>
      <c r="J13" s="10"/>
      <c r="K13" s="10"/>
      <c r="L13" s="10"/>
    </row>
    <row r="14" spans="1:12" ht="15.75" thickBot="1" x14ac:dyDescent="0.3">
      <c r="A14" s="62">
        <v>6</v>
      </c>
      <c r="B14" s="63" t="s">
        <v>58</v>
      </c>
      <c r="C14" s="64">
        <v>0</v>
      </c>
      <c r="D14" s="64">
        <v>2</v>
      </c>
      <c r="E14" s="64">
        <v>4</v>
      </c>
      <c r="F14" s="65">
        <v>6</v>
      </c>
      <c r="G14" s="60" t="s">
        <v>58</v>
      </c>
      <c r="H14" s="60">
        <v>4</v>
      </c>
      <c r="I14" s="10"/>
      <c r="J14" s="10"/>
      <c r="K14" s="10"/>
      <c r="L14" s="10"/>
    </row>
    <row r="15" spans="1:12" ht="15.75" thickBot="1" x14ac:dyDescent="0.3">
      <c r="A15" s="66"/>
      <c r="B15" s="67"/>
      <c r="C15" s="67"/>
      <c r="D15" s="68"/>
      <c r="E15" s="69"/>
      <c r="F15" s="67"/>
      <c r="H15" s="10"/>
      <c r="I15" s="10"/>
      <c r="K15" s="10"/>
      <c r="L15" s="10"/>
    </row>
    <row r="16" spans="1:12" ht="15.75" thickBot="1" x14ac:dyDescent="0.3">
      <c r="A16" s="70"/>
      <c r="B16" s="71"/>
      <c r="C16" s="71"/>
      <c r="D16" s="71"/>
      <c r="E16" s="71"/>
      <c r="F16" s="55"/>
      <c r="H16" s="10"/>
      <c r="I16" s="10"/>
      <c r="K16" s="10"/>
      <c r="L16" s="10"/>
    </row>
    <row r="17" spans="1:12" x14ac:dyDescent="0.25">
      <c r="A17" s="70" t="s">
        <v>79</v>
      </c>
      <c r="B17" s="71"/>
      <c r="C17" s="71"/>
      <c r="D17" s="72" t="s">
        <v>80</v>
      </c>
      <c r="E17" s="73"/>
      <c r="F17" s="74"/>
      <c r="G17" s="57"/>
      <c r="H17" s="75" t="s">
        <v>75</v>
      </c>
      <c r="I17" s="75" t="s">
        <v>81</v>
      </c>
      <c r="J17" s="30"/>
      <c r="K17" s="75" t="s">
        <v>75</v>
      </c>
      <c r="L17" s="75" t="s">
        <v>81</v>
      </c>
    </row>
    <row r="18" spans="1:12" x14ac:dyDescent="0.25">
      <c r="A18" s="76">
        <v>25</v>
      </c>
      <c r="B18" t="s">
        <v>53</v>
      </c>
      <c r="C18" t="s">
        <v>58</v>
      </c>
      <c r="D18" s="77">
        <v>8</v>
      </c>
      <c r="E18" s="78" t="s">
        <v>82</v>
      </c>
      <c r="F18" s="79">
        <v>0</v>
      </c>
      <c r="G18" s="80" t="s">
        <v>53</v>
      </c>
      <c r="H18" s="81"/>
      <c r="I18" s="81">
        <v>4</v>
      </c>
      <c r="J18" s="82" t="s">
        <v>58</v>
      </c>
      <c r="K18" s="81"/>
      <c r="L18" s="81"/>
    </row>
    <row r="19" spans="1:12" x14ac:dyDescent="0.25">
      <c r="A19" s="76">
        <v>26</v>
      </c>
      <c r="B19" t="s">
        <v>54</v>
      </c>
      <c r="C19" t="s">
        <v>57</v>
      </c>
      <c r="D19" s="77">
        <v>8</v>
      </c>
      <c r="E19" s="78" t="s">
        <v>82</v>
      </c>
      <c r="F19" s="79">
        <v>0</v>
      </c>
      <c r="G19" s="83" t="s">
        <v>54</v>
      </c>
      <c r="H19" s="81"/>
      <c r="I19" s="81">
        <v>4</v>
      </c>
      <c r="J19" s="40" t="s">
        <v>57</v>
      </c>
      <c r="K19" s="81"/>
      <c r="L19" s="81"/>
    </row>
    <row r="20" spans="1:12" x14ac:dyDescent="0.25">
      <c r="A20" s="76">
        <v>27</v>
      </c>
      <c r="B20" t="s">
        <v>55</v>
      </c>
      <c r="C20" t="s">
        <v>56</v>
      </c>
      <c r="D20" s="77">
        <v>2</v>
      </c>
      <c r="E20" s="78" t="s">
        <v>82</v>
      </c>
      <c r="F20" s="79">
        <v>6</v>
      </c>
      <c r="G20" s="84" t="s">
        <v>55</v>
      </c>
      <c r="H20" s="81"/>
      <c r="I20" s="81">
        <v>1</v>
      </c>
      <c r="J20" s="85" t="s">
        <v>56</v>
      </c>
      <c r="K20" s="81"/>
      <c r="L20" s="81">
        <v>3</v>
      </c>
    </row>
    <row r="21" spans="1:12" ht="15.75" thickBot="1" x14ac:dyDescent="0.3">
      <c r="A21" s="86"/>
      <c r="B21" s="87"/>
      <c r="C21" s="87"/>
      <c r="D21" s="88"/>
      <c r="E21" s="88"/>
      <c r="F21" s="89"/>
      <c r="G21" s="10"/>
      <c r="H21" s="10"/>
      <c r="I21" s="10"/>
      <c r="K21" s="10"/>
      <c r="L21" s="10"/>
    </row>
    <row r="22" spans="1:12" x14ac:dyDescent="0.25">
      <c r="A22" s="90" t="s">
        <v>83</v>
      </c>
      <c r="D22" s="10"/>
      <c r="E22" s="10"/>
      <c r="F22" s="91"/>
      <c r="G22" s="57"/>
      <c r="H22" s="75" t="s">
        <v>75</v>
      </c>
      <c r="I22" s="75" t="s">
        <v>81</v>
      </c>
      <c r="J22" s="30"/>
      <c r="K22" s="75" t="s">
        <v>75</v>
      </c>
      <c r="L22" s="75" t="s">
        <v>81</v>
      </c>
    </row>
    <row r="23" spans="1:12" x14ac:dyDescent="0.25">
      <c r="A23" s="76">
        <v>28</v>
      </c>
      <c r="B23" t="s">
        <v>58</v>
      </c>
      <c r="C23" t="s">
        <v>56</v>
      </c>
      <c r="D23" s="77">
        <v>0</v>
      </c>
      <c r="E23" s="78" t="s">
        <v>82</v>
      </c>
      <c r="F23" s="79">
        <v>8</v>
      </c>
      <c r="G23" s="92" t="s">
        <v>58</v>
      </c>
      <c r="H23" s="81"/>
      <c r="I23" s="81"/>
      <c r="J23" s="82" t="s">
        <v>56</v>
      </c>
      <c r="K23" s="81"/>
      <c r="L23" s="81">
        <v>4</v>
      </c>
    </row>
    <row r="24" spans="1:12" x14ac:dyDescent="0.25">
      <c r="A24" s="76">
        <v>29</v>
      </c>
      <c r="B24" t="s">
        <v>57</v>
      </c>
      <c r="C24" t="s">
        <v>55</v>
      </c>
      <c r="D24" s="77">
        <v>2</v>
      </c>
      <c r="E24" s="78" t="s">
        <v>82</v>
      </c>
      <c r="F24" s="79">
        <v>6</v>
      </c>
      <c r="G24" s="93" t="s">
        <v>57</v>
      </c>
      <c r="H24" s="81"/>
      <c r="I24" s="81">
        <v>1</v>
      </c>
      <c r="J24" s="40" t="s">
        <v>55</v>
      </c>
      <c r="K24" s="81"/>
      <c r="L24" s="81">
        <v>3</v>
      </c>
    </row>
    <row r="25" spans="1:12" x14ac:dyDescent="0.25">
      <c r="A25" s="76">
        <v>30</v>
      </c>
      <c r="B25" t="s">
        <v>53</v>
      </c>
      <c r="C25" t="s">
        <v>54</v>
      </c>
      <c r="D25" s="77">
        <v>4</v>
      </c>
      <c r="E25" s="78" t="s">
        <v>82</v>
      </c>
      <c r="F25" s="79">
        <v>4</v>
      </c>
      <c r="G25" s="94" t="s">
        <v>53</v>
      </c>
      <c r="H25" s="81"/>
      <c r="I25" s="81">
        <v>2</v>
      </c>
      <c r="J25" s="85" t="s">
        <v>54</v>
      </c>
      <c r="K25" s="81"/>
      <c r="L25" s="81">
        <v>2</v>
      </c>
    </row>
    <row r="26" spans="1:12" ht="15.75" thickBot="1" x14ac:dyDescent="0.3">
      <c r="A26" s="86"/>
      <c r="B26" s="87"/>
      <c r="C26" s="87"/>
      <c r="D26" s="88"/>
      <c r="E26" s="88"/>
      <c r="F26" s="89"/>
      <c r="G26" s="10"/>
      <c r="H26" s="10"/>
      <c r="I26" s="10"/>
      <c r="K26" s="10"/>
      <c r="L26" s="10"/>
    </row>
    <row r="27" spans="1:12" x14ac:dyDescent="0.25">
      <c r="A27" s="90" t="s">
        <v>84</v>
      </c>
      <c r="D27" s="10"/>
      <c r="E27" s="10"/>
      <c r="F27" s="91"/>
      <c r="G27" s="57"/>
      <c r="H27" s="75" t="s">
        <v>75</v>
      </c>
      <c r="I27" s="75" t="s">
        <v>81</v>
      </c>
      <c r="J27" s="30"/>
      <c r="K27" s="75" t="s">
        <v>75</v>
      </c>
      <c r="L27" s="75" t="s">
        <v>81</v>
      </c>
    </row>
    <row r="28" spans="1:12" x14ac:dyDescent="0.25">
      <c r="A28" s="76">
        <v>31</v>
      </c>
      <c r="B28" t="s">
        <v>54</v>
      </c>
      <c r="C28" t="s">
        <v>58</v>
      </c>
      <c r="D28" s="77">
        <v>8</v>
      </c>
      <c r="E28" s="78" t="s">
        <v>82</v>
      </c>
      <c r="F28" s="79">
        <v>0</v>
      </c>
      <c r="G28" s="92" t="s">
        <v>54</v>
      </c>
      <c r="H28" s="81"/>
      <c r="I28" s="81">
        <v>4</v>
      </c>
      <c r="J28" s="82" t="s">
        <v>58</v>
      </c>
      <c r="K28" s="81"/>
      <c r="L28" s="81"/>
    </row>
    <row r="29" spans="1:12" x14ac:dyDescent="0.25">
      <c r="A29" s="76">
        <v>32</v>
      </c>
      <c r="B29" t="s">
        <v>55</v>
      </c>
      <c r="C29" t="s">
        <v>53</v>
      </c>
      <c r="D29" s="77">
        <v>2</v>
      </c>
      <c r="E29" s="78" t="s">
        <v>82</v>
      </c>
      <c r="F29" s="79">
        <v>6</v>
      </c>
      <c r="G29" s="93" t="s">
        <v>55</v>
      </c>
      <c r="H29" s="81"/>
      <c r="I29" s="81">
        <v>1</v>
      </c>
      <c r="J29" s="40" t="s">
        <v>53</v>
      </c>
      <c r="K29" s="81"/>
      <c r="L29" s="81">
        <v>3</v>
      </c>
    </row>
    <row r="30" spans="1:12" x14ac:dyDescent="0.25">
      <c r="A30" s="76">
        <v>25</v>
      </c>
      <c r="B30" t="s">
        <v>56</v>
      </c>
      <c r="C30" t="s">
        <v>57</v>
      </c>
      <c r="D30" s="77">
        <v>5</v>
      </c>
      <c r="E30" s="78" t="s">
        <v>82</v>
      </c>
      <c r="F30" s="79">
        <v>3</v>
      </c>
      <c r="G30" s="94" t="s">
        <v>56</v>
      </c>
      <c r="H30" s="81">
        <v>1</v>
      </c>
      <c r="I30" s="81">
        <v>2</v>
      </c>
      <c r="J30" s="85" t="s">
        <v>57</v>
      </c>
      <c r="K30" s="81">
        <v>1</v>
      </c>
      <c r="L30" s="81">
        <v>1</v>
      </c>
    </row>
    <row r="31" spans="1:12" s="105" customFormat="1" x14ac:dyDescent="0.25">
      <c r="A31" s="104"/>
      <c r="D31" s="106"/>
      <c r="E31" s="107"/>
      <c r="F31" s="108"/>
      <c r="G31" s="106"/>
      <c r="H31" s="106"/>
      <c r="I31" s="106"/>
      <c r="J31" s="109"/>
      <c r="K31" s="106"/>
      <c r="L31" s="106"/>
    </row>
    <row r="32" spans="1:12" s="105" customFormat="1" x14ac:dyDescent="0.25">
      <c r="A32" s="104"/>
      <c r="D32" s="106"/>
      <c r="E32" s="107"/>
      <c r="F32" s="108"/>
      <c r="G32" s="106"/>
      <c r="H32" s="106"/>
      <c r="I32" s="106"/>
      <c r="J32" s="109"/>
      <c r="K32" s="106"/>
      <c r="L32" s="106"/>
    </row>
    <row r="33" spans="1:12" s="105" customFormat="1" x14ac:dyDescent="0.25">
      <c r="A33" s="104"/>
      <c r="D33" s="106"/>
      <c r="E33" s="107"/>
      <c r="F33" s="108"/>
      <c r="G33" s="106"/>
      <c r="H33" s="106"/>
      <c r="I33" s="106"/>
      <c r="J33" s="109"/>
      <c r="K33" s="106"/>
      <c r="L33" s="106"/>
    </row>
    <row r="34" spans="1:12" ht="15.75" thickBot="1" x14ac:dyDescent="0.3">
      <c r="A34" s="86"/>
      <c r="B34" s="87"/>
      <c r="C34" s="87"/>
      <c r="D34" s="88"/>
      <c r="E34" s="88"/>
      <c r="F34" s="89"/>
      <c r="G34" s="10"/>
      <c r="H34" s="10"/>
      <c r="I34" s="10"/>
      <c r="K34" s="10"/>
      <c r="L34" s="10"/>
    </row>
    <row r="35" spans="1:12" x14ac:dyDescent="0.25">
      <c r="A35" s="90" t="s">
        <v>85</v>
      </c>
      <c r="D35" s="10"/>
      <c r="E35" s="10"/>
      <c r="F35" s="91"/>
      <c r="G35" s="57"/>
      <c r="H35" s="75" t="s">
        <v>75</v>
      </c>
      <c r="I35" s="75" t="s">
        <v>81</v>
      </c>
      <c r="J35" s="30"/>
      <c r="K35" s="75" t="s">
        <v>75</v>
      </c>
      <c r="L35" s="75" t="s">
        <v>81</v>
      </c>
    </row>
    <row r="36" spans="1:12" x14ac:dyDescent="0.25">
      <c r="A36" s="76">
        <v>26</v>
      </c>
      <c r="B36" t="s">
        <v>58</v>
      </c>
      <c r="C36" t="s">
        <v>57</v>
      </c>
      <c r="D36" s="77">
        <v>4</v>
      </c>
      <c r="E36" s="78" t="s">
        <v>82</v>
      </c>
      <c r="F36" s="79">
        <v>4</v>
      </c>
      <c r="G36" s="92" t="s">
        <v>58</v>
      </c>
      <c r="H36" s="81"/>
      <c r="I36" s="81">
        <v>2</v>
      </c>
      <c r="J36" s="82" t="s">
        <v>57</v>
      </c>
      <c r="K36" s="81"/>
      <c r="L36" s="81">
        <v>2</v>
      </c>
    </row>
    <row r="37" spans="1:12" x14ac:dyDescent="0.25">
      <c r="A37" s="76">
        <v>27</v>
      </c>
      <c r="B37" t="s">
        <v>53</v>
      </c>
      <c r="C37" t="s">
        <v>56</v>
      </c>
      <c r="D37" s="77">
        <v>2</v>
      </c>
      <c r="E37" s="78" t="s">
        <v>82</v>
      </c>
      <c r="F37" s="79">
        <v>6</v>
      </c>
      <c r="G37" s="93" t="s">
        <v>53</v>
      </c>
      <c r="H37" s="81"/>
      <c r="I37" s="81">
        <v>1</v>
      </c>
      <c r="J37" s="40" t="s">
        <v>56</v>
      </c>
      <c r="K37" s="81"/>
      <c r="L37" s="81">
        <v>3</v>
      </c>
    </row>
    <row r="38" spans="1:12" x14ac:dyDescent="0.25">
      <c r="A38" s="76">
        <v>28</v>
      </c>
      <c r="B38" t="s">
        <v>54</v>
      </c>
      <c r="C38" t="s">
        <v>55</v>
      </c>
      <c r="D38" s="77">
        <v>4</v>
      </c>
      <c r="E38" s="78" t="s">
        <v>82</v>
      </c>
      <c r="F38" s="79">
        <v>4</v>
      </c>
      <c r="G38" s="94" t="s">
        <v>54</v>
      </c>
      <c r="H38" s="81"/>
      <c r="I38" s="81">
        <v>2</v>
      </c>
      <c r="J38" s="85" t="s">
        <v>55</v>
      </c>
      <c r="K38" s="81"/>
      <c r="L38" s="81">
        <v>2</v>
      </c>
    </row>
    <row r="39" spans="1:12" ht="15.75" thickBot="1" x14ac:dyDescent="0.3">
      <c r="A39" s="86"/>
      <c r="B39" s="87"/>
      <c r="C39" s="87"/>
      <c r="D39" s="88"/>
      <c r="E39" s="88"/>
      <c r="F39" s="89"/>
      <c r="G39" s="10"/>
      <c r="H39" s="10"/>
      <c r="I39" s="10"/>
      <c r="K39" s="10"/>
      <c r="L39" s="10"/>
    </row>
    <row r="40" spans="1:12" x14ac:dyDescent="0.25">
      <c r="A40" s="90" t="s">
        <v>86</v>
      </c>
      <c r="D40" s="10"/>
      <c r="E40" s="10"/>
      <c r="F40" s="91"/>
      <c r="G40" s="57"/>
      <c r="H40" s="75" t="s">
        <v>75</v>
      </c>
      <c r="I40" s="75" t="s">
        <v>81</v>
      </c>
      <c r="J40" s="30"/>
      <c r="K40" s="75" t="s">
        <v>75</v>
      </c>
      <c r="L40" s="75" t="s">
        <v>81</v>
      </c>
    </row>
    <row r="41" spans="1:12" x14ac:dyDescent="0.25">
      <c r="A41" s="76">
        <v>29</v>
      </c>
      <c r="B41" t="s">
        <v>55</v>
      </c>
      <c r="C41" t="s">
        <v>58</v>
      </c>
      <c r="D41" s="77">
        <v>8</v>
      </c>
      <c r="E41" s="78" t="s">
        <v>82</v>
      </c>
      <c r="F41" s="79">
        <v>0</v>
      </c>
      <c r="G41" s="92" t="s">
        <v>55</v>
      </c>
      <c r="H41" s="81"/>
      <c r="I41" s="81">
        <v>4</v>
      </c>
      <c r="J41" s="82" t="s">
        <v>58</v>
      </c>
      <c r="K41" s="81"/>
      <c r="L41" s="81"/>
    </row>
    <row r="42" spans="1:12" x14ac:dyDescent="0.25">
      <c r="A42" s="76">
        <v>30</v>
      </c>
      <c r="B42" t="s">
        <v>56</v>
      </c>
      <c r="C42" t="s">
        <v>54</v>
      </c>
      <c r="D42" s="77">
        <v>3</v>
      </c>
      <c r="E42" s="78" t="s">
        <v>82</v>
      </c>
      <c r="F42" s="79">
        <v>5</v>
      </c>
      <c r="G42" s="93" t="s">
        <v>56</v>
      </c>
      <c r="H42" s="81">
        <v>1</v>
      </c>
      <c r="I42" s="81">
        <v>1</v>
      </c>
      <c r="J42" s="40" t="s">
        <v>54</v>
      </c>
      <c r="K42" s="81">
        <v>1</v>
      </c>
      <c r="L42" s="81">
        <v>2</v>
      </c>
    </row>
    <row r="43" spans="1:12" x14ac:dyDescent="0.25">
      <c r="A43" s="76">
        <v>31</v>
      </c>
      <c r="B43" t="s">
        <v>57</v>
      </c>
      <c r="C43" t="s">
        <v>53</v>
      </c>
      <c r="D43" s="77">
        <v>4</v>
      </c>
      <c r="E43" s="78" t="s">
        <v>82</v>
      </c>
      <c r="F43" s="79">
        <v>4</v>
      </c>
      <c r="G43" s="94" t="s">
        <v>57</v>
      </c>
      <c r="H43" s="81"/>
      <c r="I43" s="81">
        <v>2</v>
      </c>
      <c r="J43" s="85" t="s">
        <v>53</v>
      </c>
      <c r="K43" s="81"/>
      <c r="L43" s="81">
        <v>2</v>
      </c>
    </row>
    <row r="44" spans="1:12" ht="15.75" thickBot="1" x14ac:dyDescent="0.3">
      <c r="A44" s="86"/>
      <c r="B44" s="87"/>
      <c r="C44" s="87"/>
      <c r="D44" s="88"/>
      <c r="E44" s="88"/>
      <c r="F44" s="89"/>
      <c r="G44" s="10"/>
      <c r="H44" s="10"/>
      <c r="I44" s="10"/>
      <c r="K44" s="10"/>
      <c r="L44" s="10"/>
    </row>
    <row r="45" spans="1:12" ht="15.75" thickBot="1" x14ac:dyDescent="0.3">
      <c r="H45" s="10"/>
      <c r="I45" s="10"/>
      <c r="K45" s="10"/>
      <c r="L45" s="10"/>
    </row>
    <row r="46" spans="1:12" ht="15.75" thickBot="1" x14ac:dyDescent="0.3">
      <c r="B46" s="95" t="s">
        <v>87</v>
      </c>
      <c r="C46" s="96"/>
      <c r="D46" s="97"/>
      <c r="H46" s="10"/>
      <c r="I46" s="10"/>
      <c r="K46" s="10"/>
      <c r="L46" s="10"/>
    </row>
    <row r="47" spans="1:12" ht="15.75" thickBot="1" x14ac:dyDescent="0.3">
      <c r="B47" s="98"/>
      <c r="C47" s="99" t="s">
        <v>88</v>
      </c>
      <c r="D47" s="99" t="s">
        <v>77</v>
      </c>
      <c r="H47" s="10"/>
      <c r="I47" s="10"/>
      <c r="K47" s="10"/>
      <c r="L47" s="10"/>
    </row>
    <row r="48" spans="1:12" x14ac:dyDescent="0.25">
      <c r="B48" s="100">
        <v>1</v>
      </c>
      <c r="C48" s="98" t="s">
        <v>54</v>
      </c>
      <c r="D48" s="98">
        <v>29</v>
      </c>
      <c r="H48" s="10"/>
      <c r="I48" s="10"/>
      <c r="K48" s="10"/>
      <c r="L48" s="10"/>
    </row>
    <row r="49" spans="2:12" x14ac:dyDescent="0.25">
      <c r="B49" s="100">
        <v>2</v>
      </c>
      <c r="C49" s="101" t="s">
        <v>56</v>
      </c>
      <c r="D49" s="101">
        <v>28</v>
      </c>
      <c r="H49" s="10"/>
      <c r="I49" s="10"/>
      <c r="K49" s="10"/>
      <c r="L49" s="10"/>
    </row>
    <row r="50" spans="2:12" x14ac:dyDescent="0.25">
      <c r="B50" s="100">
        <v>3</v>
      </c>
      <c r="C50" s="101" t="s">
        <v>53</v>
      </c>
      <c r="D50" s="101">
        <v>24</v>
      </c>
      <c r="H50" s="10"/>
      <c r="I50" s="10"/>
      <c r="K50" s="10"/>
      <c r="L50" s="10"/>
    </row>
    <row r="51" spans="2:12" x14ac:dyDescent="0.25">
      <c r="B51" s="100">
        <v>4</v>
      </c>
      <c r="C51" s="101" t="s">
        <v>55</v>
      </c>
      <c r="D51" s="101">
        <v>22</v>
      </c>
      <c r="H51" s="10"/>
      <c r="I51" s="10"/>
      <c r="K51" s="10"/>
      <c r="L51" s="10"/>
    </row>
    <row r="52" spans="2:12" x14ac:dyDescent="0.25">
      <c r="B52" s="100">
        <v>5</v>
      </c>
      <c r="C52" s="101" t="s">
        <v>57</v>
      </c>
      <c r="D52" s="101">
        <v>13</v>
      </c>
      <c r="H52" s="10"/>
      <c r="I52" s="10"/>
      <c r="K52" s="10"/>
      <c r="L52" s="10"/>
    </row>
    <row r="53" spans="2:12" ht="15.75" thickBot="1" x14ac:dyDescent="0.3">
      <c r="B53" s="102">
        <v>6</v>
      </c>
      <c r="C53" s="103" t="s">
        <v>58</v>
      </c>
      <c r="D53" s="103">
        <v>4</v>
      </c>
      <c r="H53" s="10"/>
      <c r="I53" s="10"/>
      <c r="K53" s="10"/>
      <c r="L53" s="10"/>
    </row>
    <row r="54" spans="2:12" x14ac:dyDescent="0.25">
      <c r="H54" s="10"/>
      <c r="I54" s="10"/>
      <c r="K54" s="10"/>
      <c r="L54" s="10"/>
    </row>
  </sheetData>
  <mergeCells count="5">
    <mergeCell ref="A1:F2"/>
    <mergeCell ref="C3:E5"/>
    <mergeCell ref="G4:G5"/>
    <mergeCell ref="D17:F17"/>
    <mergeCell ref="B46:D4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&amp;C&amp;F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79"/>
  <sheetViews>
    <sheetView topLeftCell="A10" workbookViewId="0">
      <selection activeCell="A3" sqref="A3:D31"/>
    </sheetView>
  </sheetViews>
  <sheetFormatPr defaultRowHeight="15" x14ac:dyDescent="0.25"/>
  <cols>
    <col min="1" max="1" width="25.140625" bestFit="1" customWidth="1"/>
    <col min="2" max="2" width="11.85546875" customWidth="1"/>
    <col min="3" max="3" width="17" bestFit="1" customWidth="1"/>
    <col min="4" max="4" width="11.5703125" customWidth="1"/>
    <col min="5" max="5" width="2.140625" customWidth="1"/>
    <col min="6" max="6" width="2.7109375" customWidth="1"/>
    <col min="7" max="7" width="24.28515625" bestFit="1" customWidth="1"/>
    <col min="8" max="8" width="12.28515625" customWidth="1"/>
    <col min="9" max="9" width="16.28515625" customWidth="1"/>
  </cols>
  <sheetData>
    <row r="1" spans="1:11" x14ac:dyDescent="0.25">
      <c r="A1" s="110" t="s">
        <v>89</v>
      </c>
      <c r="B1" s="110"/>
      <c r="C1" s="110"/>
      <c r="D1" s="110"/>
      <c r="G1" s="110" t="s">
        <v>90</v>
      </c>
      <c r="H1" s="110"/>
      <c r="I1" s="110"/>
      <c r="J1" s="110"/>
      <c r="K1" s="110"/>
    </row>
    <row r="2" spans="1:11" x14ac:dyDescent="0.25">
      <c r="A2" s="35" t="s">
        <v>91</v>
      </c>
      <c r="B2" s="36" t="s">
        <v>92</v>
      </c>
      <c r="C2" s="36" t="s">
        <v>93</v>
      </c>
      <c r="D2" s="36" t="s">
        <v>94</v>
      </c>
      <c r="G2" s="35" t="s">
        <v>91</v>
      </c>
      <c r="H2" s="36" t="s">
        <v>92</v>
      </c>
      <c r="I2" s="36" t="s">
        <v>93</v>
      </c>
      <c r="J2" s="36" t="s">
        <v>95</v>
      </c>
      <c r="K2" s="36" t="s">
        <v>94</v>
      </c>
    </row>
    <row r="3" spans="1:11" x14ac:dyDescent="0.25">
      <c r="A3" s="35" t="s">
        <v>6</v>
      </c>
      <c r="B3" s="36">
        <v>199</v>
      </c>
      <c r="C3" s="36">
        <v>200</v>
      </c>
      <c r="D3" s="36">
        <v>399</v>
      </c>
      <c r="G3" s="35" t="s">
        <v>41</v>
      </c>
      <c r="H3" s="36">
        <v>196</v>
      </c>
      <c r="I3" s="36">
        <v>200</v>
      </c>
      <c r="J3" s="36" t="s">
        <v>96</v>
      </c>
      <c r="K3" s="36">
        <v>396</v>
      </c>
    </row>
    <row r="4" spans="1:11" x14ac:dyDescent="0.25">
      <c r="A4" s="35" t="s">
        <v>8</v>
      </c>
      <c r="B4" s="36">
        <v>197</v>
      </c>
      <c r="C4" s="36">
        <v>192</v>
      </c>
      <c r="D4" s="36">
        <v>389</v>
      </c>
      <c r="G4" s="35" t="s">
        <v>39</v>
      </c>
      <c r="H4" s="36">
        <v>198</v>
      </c>
      <c r="I4" s="36">
        <v>192</v>
      </c>
      <c r="J4" s="36" t="s">
        <v>96</v>
      </c>
      <c r="K4" s="36">
        <v>390</v>
      </c>
    </row>
    <row r="5" spans="1:11" x14ac:dyDescent="0.25">
      <c r="A5" s="35" t="s">
        <v>5</v>
      </c>
      <c r="B5" s="36">
        <v>200</v>
      </c>
      <c r="C5" s="36">
        <v>185</v>
      </c>
      <c r="D5" s="36">
        <v>385</v>
      </c>
      <c r="G5" s="35" t="s">
        <v>37</v>
      </c>
      <c r="H5" s="36">
        <v>200</v>
      </c>
      <c r="I5" s="36">
        <v>185</v>
      </c>
      <c r="J5" s="36" t="s">
        <v>96</v>
      </c>
      <c r="K5" s="36">
        <v>385</v>
      </c>
    </row>
    <row r="6" spans="1:11" x14ac:dyDescent="0.25">
      <c r="A6" s="35" t="s">
        <v>7</v>
      </c>
      <c r="B6" s="36">
        <v>198</v>
      </c>
      <c r="C6" s="36">
        <v>179</v>
      </c>
      <c r="D6" s="36">
        <v>377</v>
      </c>
      <c r="G6" s="35" t="s">
        <v>38</v>
      </c>
      <c r="H6" s="36">
        <v>199</v>
      </c>
      <c r="I6" s="36">
        <v>179</v>
      </c>
      <c r="J6" s="36" t="s">
        <v>96</v>
      </c>
      <c r="K6" s="36">
        <v>378</v>
      </c>
    </row>
    <row r="7" spans="1:11" x14ac:dyDescent="0.25">
      <c r="A7" s="35" t="s">
        <v>9</v>
      </c>
      <c r="B7" s="36">
        <v>196</v>
      </c>
      <c r="C7" s="36">
        <v>174</v>
      </c>
      <c r="D7" s="36">
        <v>370</v>
      </c>
      <c r="G7" s="35" t="s">
        <v>43</v>
      </c>
      <c r="H7" s="36">
        <v>194</v>
      </c>
      <c r="I7" s="36">
        <v>174</v>
      </c>
      <c r="J7" s="36" t="s">
        <v>96</v>
      </c>
      <c r="K7" s="36">
        <v>368</v>
      </c>
    </row>
    <row r="8" spans="1:11" x14ac:dyDescent="0.25">
      <c r="A8" s="35" t="s">
        <v>11</v>
      </c>
      <c r="B8" s="36">
        <v>194</v>
      </c>
      <c r="C8" s="36">
        <v>170</v>
      </c>
      <c r="D8" s="36">
        <v>364</v>
      </c>
      <c r="G8" s="35" t="s">
        <v>40</v>
      </c>
      <c r="H8" s="36">
        <v>197</v>
      </c>
      <c r="I8" s="36">
        <v>170</v>
      </c>
      <c r="J8" s="36" t="s">
        <v>96</v>
      </c>
      <c r="K8" s="36">
        <v>367</v>
      </c>
    </row>
    <row r="9" spans="1:11" x14ac:dyDescent="0.25">
      <c r="A9" s="35" t="s">
        <v>10</v>
      </c>
      <c r="B9" s="36">
        <v>195</v>
      </c>
      <c r="C9" s="36">
        <v>167</v>
      </c>
      <c r="D9" s="36">
        <v>362</v>
      </c>
      <c r="G9" s="35" t="s">
        <v>42</v>
      </c>
      <c r="H9" s="36">
        <v>195</v>
      </c>
      <c r="I9" s="36">
        <v>164</v>
      </c>
      <c r="J9" s="36" t="s">
        <v>96</v>
      </c>
      <c r="K9" s="36">
        <v>359</v>
      </c>
    </row>
    <row r="10" spans="1:11" x14ac:dyDescent="0.25">
      <c r="A10" s="37" t="s">
        <v>13</v>
      </c>
      <c r="B10" s="36">
        <v>192</v>
      </c>
      <c r="C10" s="36">
        <v>165</v>
      </c>
      <c r="D10" s="36">
        <v>357</v>
      </c>
      <c r="G10" s="35" t="s">
        <v>46</v>
      </c>
      <c r="H10" s="36">
        <v>191</v>
      </c>
      <c r="I10" s="36">
        <v>167</v>
      </c>
      <c r="J10" s="36" t="s">
        <v>96</v>
      </c>
      <c r="K10" s="36">
        <v>358</v>
      </c>
    </row>
    <row r="11" spans="1:11" x14ac:dyDescent="0.25">
      <c r="A11" s="37" t="s">
        <v>12</v>
      </c>
      <c r="B11" s="36">
        <v>193</v>
      </c>
      <c r="C11" s="36">
        <v>162</v>
      </c>
      <c r="D11" s="36">
        <v>355</v>
      </c>
      <c r="G11" s="35" t="s">
        <v>44</v>
      </c>
      <c r="H11" s="36">
        <v>193</v>
      </c>
      <c r="I11" s="36">
        <v>163</v>
      </c>
      <c r="J11" s="36" t="s">
        <v>96</v>
      </c>
      <c r="K11" s="36">
        <v>356</v>
      </c>
    </row>
    <row r="12" spans="1:11" x14ac:dyDescent="0.25">
      <c r="A12" s="35" t="s">
        <v>14</v>
      </c>
      <c r="B12" s="36">
        <v>191</v>
      </c>
      <c r="C12" s="36">
        <v>164</v>
      </c>
      <c r="D12" s="36">
        <v>355</v>
      </c>
      <c r="G12" s="35" t="s">
        <v>47</v>
      </c>
      <c r="H12" s="36">
        <v>190</v>
      </c>
      <c r="I12" s="36">
        <v>165</v>
      </c>
      <c r="J12" s="36" t="s">
        <v>96</v>
      </c>
      <c r="K12" s="36">
        <v>355</v>
      </c>
    </row>
    <row r="13" spans="1:11" x14ac:dyDescent="0.25">
      <c r="A13" s="35" t="s">
        <v>17</v>
      </c>
      <c r="B13" s="36">
        <v>188</v>
      </c>
      <c r="C13" s="36">
        <v>163</v>
      </c>
      <c r="D13" s="36">
        <v>351</v>
      </c>
      <c r="G13" s="35" t="s">
        <v>45</v>
      </c>
      <c r="H13" s="36">
        <v>192</v>
      </c>
      <c r="I13" s="36">
        <v>162</v>
      </c>
      <c r="J13" s="36" t="s">
        <v>96</v>
      </c>
      <c r="K13" s="36">
        <v>354</v>
      </c>
    </row>
    <row r="14" spans="1:11" x14ac:dyDescent="0.25">
      <c r="A14" s="38" t="s">
        <v>15</v>
      </c>
      <c r="B14" s="36">
        <v>190</v>
      </c>
      <c r="C14" s="36">
        <v>160</v>
      </c>
      <c r="D14" s="36">
        <v>350</v>
      </c>
      <c r="G14" s="35" t="s">
        <v>48</v>
      </c>
      <c r="H14" s="36">
        <v>189</v>
      </c>
      <c r="I14" s="36">
        <v>161</v>
      </c>
      <c r="J14" s="36" t="s">
        <v>96</v>
      </c>
      <c r="K14" s="36">
        <v>350</v>
      </c>
    </row>
    <row r="15" spans="1:11" x14ac:dyDescent="0.25">
      <c r="A15" s="35" t="s">
        <v>16</v>
      </c>
      <c r="B15" s="36">
        <v>189</v>
      </c>
      <c r="C15" s="36">
        <v>156</v>
      </c>
      <c r="D15" s="36">
        <v>345</v>
      </c>
      <c r="G15" s="35" t="s">
        <v>49</v>
      </c>
      <c r="H15" s="36">
        <v>188</v>
      </c>
      <c r="I15" s="36">
        <v>159</v>
      </c>
      <c r="J15" s="36" t="s">
        <v>96</v>
      </c>
      <c r="K15" s="36">
        <v>347</v>
      </c>
    </row>
    <row r="16" spans="1:11" x14ac:dyDescent="0.25">
      <c r="A16" s="35" t="s">
        <v>19</v>
      </c>
      <c r="B16" s="36">
        <v>186</v>
      </c>
      <c r="C16" s="36">
        <v>158</v>
      </c>
      <c r="D16" s="36">
        <v>344</v>
      </c>
      <c r="G16" s="35" t="s">
        <v>50</v>
      </c>
      <c r="H16" s="36">
        <v>187</v>
      </c>
      <c r="I16" s="36">
        <v>160</v>
      </c>
      <c r="J16" s="36" t="s">
        <v>96</v>
      </c>
      <c r="K16" s="36">
        <v>347</v>
      </c>
    </row>
    <row r="17" spans="1:11" x14ac:dyDescent="0.25">
      <c r="A17" s="35" t="s">
        <v>21</v>
      </c>
      <c r="B17" s="36">
        <v>184</v>
      </c>
      <c r="C17" s="36">
        <v>159</v>
      </c>
      <c r="D17" s="36">
        <v>343</v>
      </c>
      <c r="G17" s="38" t="s">
        <v>51</v>
      </c>
      <c r="H17" s="36">
        <v>186</v>
      </c>
      <c r="I17" s="36">
        <v>158</v>
      </c>
      <c r="J17" s="36" t="s">
        <v>96</v>
      </c>
      <c r="K17" s="36">
        <v>344</v>
      </c>
    </row>
    <row r="18" spans="1:11" x14ac:dyDescent="0.25">
      <c r="A18" s="35" t="s">
        <v>23</v>
      </c>
      <c r="B18" s="36">
        <v>182</v>
      </c>
      <c r="C18" s="36">
        <v>161</v>
      </c>
      <c r="D18" s="36">
        <v>343</v>
      </c>
      <c r="G18" s="40" t="s">
        <v>52</v>
      </c>
      <c r="H18" s="36">
        <v>185</v>
      </c>
      <c r="I18" s="36">
        <v>157</v>
      </c>
      <c r="J18" s="36" t="s">
        <v>96</v>
      </c>
      <c r="K18" s="36">
        <v>342</v>
      </c>
    </row>
    <row r="19" spans="1:11" x14ac:dyDescent="0.25">
      <c r="A19" s="35" t="s">
        <v>20</v>
      </c>
      <c r="B19" s="36">
        <v>185</v>
      </c>
      <c r="C19" s="36">
        <v>153</v>
      </c>
      <c r="D19" s="36">
        <v>338</v>
      </c>
      <c r="G19" s="35" t="s">
        <v>33</v>
      </c>
      <c r="H19" s="36">
        <v>183</v>
      </c>
      <c r="I19" s="36">
        <v>0</v>
      </c>
      <c r="J19" s="36">
        <v>156</v>
      </c>
      <c r="K19" s="36">
        <v>339</v>
      </c>
    </row>
    <row r="20" spans="1:11" x14ac:dyDescent="0.25">
      <c r="A20" s="35" t="s">
        <v>22</v>
      </c>
      <c r="B20" s="36">
        <v>183</v>
      </c>
      <c r="C20" s="36">
        <v>155</v>
      </c>
      <c r="D20" s="36">
        <v>338</v>
      </c>
      <c r="G20" s="35" t="s">
        <v>31</v>
      </c>
      <c r="H20" s="36">
        <v>184</v>
      </c>
      <c r="I20" s="36">
        <v>0</v>
      </c>
      <c r="J20" s="36">
        <v>154</v>
      </c>
      <c r="K20" s="36">
        <v>338</v>
      </c>
    </row>
    <row r="21" spans="1:11" x14ac:dyDescent="0.25">
      <c r="A21" s="35" t="s">
        <v>18</v>
      </c>
      <c r="B21" s="36">
        <v>187</v>
      </c>
      <c r="C21" s="36">
        <v>150</v>
      </c>
      <c r="D21" s="36">
        <v>337</v>
      </c>
      <c r="G21" s="35" t="s">
        <v>34</v>
      </c>
      <c r="H21" s="36">
        <v>182</v>
      </c>
      <c r="I21" s="36">
        <v>0</v>
      </c>
      <c r="J21" s="36">
        <v>155</v>
      </c>
      <c r="K21" s="36">
        <v>337</v>
      </c>
    </row>
    <row r="22" spans="1:11" x14ac:dyDescent="0.25">
      <c r="A22" s="35" t="s">
        <v>25</v>
      </c>
      <c r="B22" s="36">
        <v>180</v>
      </c>
      <c r="C22" s="36">
        <v>157</v>
      </c>
      <c r="D22" s="36">
        <v>337</v>
      </c>
      <c r="G22" s="35" t="s">
        <v>54</v>
      </c>
      <c r="H22" s="36">
        <v>180</v>
      </c>
      <c r="I22" s="36">
        <v>0</v>
      </c>
      <c r="J22" s="36">
        <v>153</v>
      </c>
      <c r="K22" s="36">
        <v>333</v>
      </c>
    </row>
    <row r="23" spans="1:11" x14ac:dyDescent="0.25">
      <c r="A23" s="35" t="s">
        <v>24</v>
      </c>
      <c r="B23" s="36">
        <v>181</v>
      </c>
      <c r="C23" s="36">
        <v>152</v>
      </c>
      <c r="D23" s="36">
        <v>333</v>
      </c>
      <c r="G23" s="35" t="s">
        <v>53</v>
      </c>
      <c r="H23" s="36">
        <v>181</v>
      </c>
      <c r="I23" s="36">
        <v>0</v>
      </c>
      <c r="J23" s="36">
        <v>151</v>
      </c>
      <c r="K23" s="36">
        <v>332</v>
      </c>
    </row>
    <row r="24" spans="1:11" x14ac:dyDescent="0.25">
      <c r="A24" s="35" t="s">
        <v>26</v>
      </c>
      <c r="B24" s="36">
        <v>179</v>
      </c>
      <c r="C24" s="36">
        <v>154</v>
      </c>
      <c r="D24" s="36">
        <v>333</v>
      </c>
      <c r="G24" s="40" t="s">
        <v>56</v>
      </c>
      <c r="H24" s="36">
        <v>178</v>
      </c>
      <c r="I24" s="36">
        <v>0</v>
      </c>
      <c r="J24" s="36">
        <v>152</v>
      </c>
      <c r="K24" s="36">
        <v>330</v>
      </c>
    </row>
    <row r="25" spans="1:11" x14ac:dyDescent="0.25">
      <c r="A25" s="35" t="s">
        <v>27</v>
      </c>
      <c r="B25" s="36">
        <v>178</v>
      </c>
      <c r="C25" s="36">
        <v>151</v>
      </c>
      <c r="D25" s="36">
        <v>329</v>
      </c>
      <c r="G25" s="35" t="s">
        <v>55</v>
      </c>
      <c r="H25" s="36">
        <v>179</v>
      </c>
      <c r="I25" s="36">
        <v>0</v>
      </c>
      <c r="J25" s="36">
        <v>150</v>
      </c>
      <c r="K25" s="36">
        <v>329</v>
      </c>
    </row>
    <row r="26" spans="1:11" x14ac:dyDescent="0.25">
      <c r="A26" s="35" t="s">
        <v>28</v>
      </c>
      <c r="B26" s="36">
        <v>177</v>
      </c>
      <c r="C26" s="36">
        <v>149</v>
      </c>
      <c r="D26" s="36">
        <v>326</v>
      </c>
      <c r="G26" s="35" t="s">
        <v>57</v>
      </c>
      <c r="H26" s="36">
        <v>177</v>
      </c>
      <c r="I26" s="36">
        <v>0</v>
      </c>
      <c r="J26" s="36">
        <v>149</v>
      </c>
      <c r="K26" s="36">
        <v>326</v>
      </c>
    </row>
    <row r="27" spans="1:11" x14ac:dyDescent="0.25">
      <c r="A27" s="35" t="s">
        <v>29</v>
      </c>
      <c r="B27" s="36">
        <v>176</v>
      </c>
      <c r="C27" s="36">
        <v>145</v>
      </c>
      <c r="D27" s="36">
        <v>321</v>
      </c>
      <c r="G27" s="35" t="s">
        <v>58</v>
      </c>
      <c r="H27" s="36">
        <v>176</v>
      </c>
      <c r="I27" s="36">
        <v>0</v>
      </c>
      <c r="J27" s="36">
        <v>148</v>
      </c>
      <c r="K27" s="36">
        <v>324</v>
      </c>
    </row>
    <row r="28" spans="1:11" x14ac:dyDescent="0.25">
      <c r="A28" s="35" t="s">
        <v>30</v>
      </c>
      <c r="B28" s="36">
        <v>175</v>
      </c>
      <c r="C28" s="36">
        <v>142</v>
      </c>
      <c r="D28" s="36">
        <v>317</v>
      </c>
      <c r="K28" s="111">
        <v>8784</v>
      </c>
    </row>
    <row r="29" spans="1:11" x14ac:dyDescent="0.25">
      <c r="A29" s="35" t="s">
        <v>32</v>
      </c>
      <c r="B29" s="36">
        <v>173</v>
      </c>
      <c r="C29" s="36">
        <v>144</v>
      </c>
      <c r="D29" s="36">
        <v>317</v>
      </c>
    </row>
    <row r="30" spans="1:11" x14ac:dyDescent="0.25">
      <c r="A30" s="35" t="s">
        <v>35</v>
      </c>
      <c r="B30" s="36">
        <v>170</v>
      </c>
      <c r="C30" s="36">
        <v>147</v>
      </c>
      <c r="D30" s="36">
        <v>317</v>
      </c>
      <c r="H30" s="10"/>
      <c r="I30" s="10"/>
      <c r="K30" s="10"/>
    </row>
    <row r="31" spans="1:11" x14ac:dyDescent="0.25">
      <c r="A31" s="35" t="s">
        <v>36</v>
      </c>
      <c r="B31" s="36">
        <v>169</v>
      </c>
      <c r="C31" s="36">
        <v>141</v>
      </c>
      <c r="D31" s="36">
        <v>310</v>
      </c>
      <c r="H31" s="10"/>
      <c r="I31" s="10"/>
      <c r="K31" s="10"/>
    </row>
    <row r="32" spans="1:11" x14ac:dyDescent="0.25">
      <c r="B32" s="10"/>
      <c r="C32" s="10"/>
      <c r="D32" s="112">
        <v>10042</v>
      </c>
      <c r="H32" s="10"/>
      <c r="I32" s="10"/>
      <c r="K32" s="10"/>
    </row>
    <row r="33" spans="1:8" ht="15.75" x14ac:dyDescent="0.25">
      <c r="A33" s="1"/>
      <c r="B33" s="1"/>
      <c r="C33" s="21"/>
      <c r="D33" s="1"/>
      <c r="E33" s="1"/>
      <c r="F33" s="1"/>
      <c r="G33" s="1"/>
      <c r="H33" s="20"/>
    </row>
    <row r="34" spans="1:8" ht="15.75" x14ac:dyDescent="0.25">
      <c r="A34" s="1"/>
      <c r="B34" s="1"/>
      <c r="C34" s="21"/>
      <c r="D34" s="1"/>
      <c r="E34" s="1"/>
      <c r="F34" s="1"/>
      <c r="G34" s="1"/>
      <c r="H34" s="20"/>
    </row>
    <row r="35" spans="1:8" ht="15.75" x14ac:dyDescent="0.25">
      <c r="A35" s="1"/>
      <c r="B35" s="1"/>
      <c r="C35" s="21"/>
      <c r="D35" s="1"/>
      <c r="E35" s="1"/>
      <c r="F35" s="1"/>
      <c r="G35" s="1"/>
      <c r="H35" s="20"/>
    </row>
    <row r="36" spans="1:8" ht="15.75" x14ac:dyDescent="0.25">
      <c r="A36" s="1"/>
      <c r="B36" s="1"/>
      <c r="C36" s="21"/>
      <c r="D36" s="1"/>
      <c r="E36" s="1"/>
      <c r="F36" s="1"/>
      <c r="G36" s="1"/>
      <c r="H36" s="20"/>
    </row>
    <row r="37" spans="1:8" ht="15.75" x14ac:dyDescent="0.25">
      <c r="A37" s="1"/>
      <c r="B37" s="1"/>
      <c r="C37" s="21"/>
      <c r="D37" s="1"/>
      <c r="E37" s="1"/>
      <c r="F37" s="1"/>
      <c r="G37" s="1"/>
      <c r="H37" s="20"/>
    </row>
    <row r="38" spans="1:8" ht="15.75" x14ac:dyDescent="0.25">
      <c r="A38" s="1"/>
      <c r="B38" s="1"/>
      <c r="C38" s="21"/>
      <c r="D38" s="1"/>
      <c r="E38" s="1"/>
      <c r="F38" s="1"/>
      <c r="G38" s="1"/>
      <c r="H38" s="20"/>
    </row>
    <row r="39" spans="1:8" ht="15.75" x14ac:dyDescent="0.25">
      <c r="A39" s="1"/>
      <c r="B39" s="1"/>
      <c r="C39" s="21"/>
      <c r="D39" s="1"/>
      <c r="E39" s="1"/>
      <c r="F39" s="1"/>
      <c r="G39" s="1"/>
      <c r="H39" s="20"/>
    </row>
    <row r="40" spans="1:8" ht="15.75" x14ac:dyDescent="0.25">
      <c r="A40" s="1"/>
      <c r="B40" s="1"/>
      <c r="C40" s="21"/>
      <c r="D40" s="1"/>
      <c r="E40" s="1"/>
      <c r="F40" s="1"/>
      <c r="G40" s="1"/>
      <c r="H40" s="20"/>
    </row>
    <row r="41" spans="1:8" ht="15.75" x14ac:dyDescent="0.25">
      <c r="A41" s="1"/>
      <c r="B41" s="1"/>
      <c r="C41" s="21"/>
      <c r="D41" s="1"/>
      <c r="E41" s="21"/>
      <c r="F41" s="1"/>
      <c r="G41" s="1"/>
      <c r="H41" s="20"/>
    </row>
    <row r="42" spans="1:8" ht="15.75" x14ac:dyDescent="0.25">
      <c r="A42" s="1"/>
      <c r="B42" s="1"/>
      <c r="C42" s="21"/>
      <c r="D42" s="1"/>
      <c r="E42" s="21"/>
      <c r="F42" s="1"/>
      <c r="G42" s="1"/>
      <c r="H42" s="20"/>
    </row>
    <row r="43" spans="1:8" ht="15.75" x14ac:dyDescent="0.25">
      <c r="A43" s="1"/>
      <c r="B43" s="1"/>
      <c r="C43" s="21"/>
      <c r="D43" s="1"/>
      <c r="E43" s="1"/>
      <c r="F43" s="1"/>
      <c r="G43" s="1"/>
      <c r="H43" s="20"/>
    </row>
    <row r="44" spans="1:8" ht="15.75" x14ac:dyDescent="0.25">
      <c r="A44" s="1"/>
      <c r="B44" s="1"/>
      <c r="C44" s="21"/>
      <c r="D44" s="1"/>
      <c r="E44" s="1"/>
      <c r="F44" s="1"/>
      <c r="G44" s="1"/>
      <c r="H44" s="20"/>
    </row>
    <row r="45" spans="1:8" ht="15.75" x14ac:dyDescent="0.25">
      <c r="A45" s="1"/>
      <c r="B45" s="1"/>
      <c r="C45" s="1"/>
      <c r="D45" s="1"/>
      <c r="E45" s="1"/>
      <c r="F45" s="1"/>
      <c r="G45" s="1"/>
      <c r="H45" s="1"/>
    </row>
    <row r="46" spans="1:8" ht="15.75" x14ac:dyDescent="0.25">
      <c r="A46" s="20"/>
      <c r="B46" s="20"/>
      <c r="C46" s="22"/>
      <c r="D46" s="20"/>
      <c r="E46" s="20"/>
      <c r="F46" s="20"/>
      <c r="G46" s="1"/>
      <c r="H46" s="20"/>
    </row>
    <row r="47" spans="1:8" ht="15.75" x14ac:dyDescent="0.25">
      <c r="A47" s="20"/>
      <c r="B47" s="20"/>
      <c r="C47" s="22"/>
      <c r="D47" s="20"/>
      <c r="E47" s="20"/>
      <c r="F47" s="20"/>
      <c r="G47" s="1"/>
      <c r="H47" s="20"/>
    </row>
    <row r="48" spans="1:8" ht="15.75" x14ac:dyDescent="0.25">
      <c r="A48" s="20"/>
      <c r="B48" s="20"/>
      <c r="C48" s="22"/>
      <c r="D48" s="20"/>
      <c r="E48" s="20"/>
      <c r="F48" s="20"/>
      <c r="G48" s="1"/>
      <c r="H48" s="20"/>
    </row>
    <row r="49" spans="1:8" ht="15.75" x14ac:dyDescent="0.25">
      <c r="A49" s="20"/>
      <c r="B49" s="20"/>
      <c r="C49" s="22"/>
      <c r="D49" s="20"/>
      <c r="E49" s="20"/>
      <c r="F49" s="20"/>
      <c r="G49" s="1"/>
      <c r="H49" s="20"/>
    </row>
    <row r="50" spans="1:8" ht="15.75" x14ac:dyDescent="0.25">
      <c r="A50" s="20"/>
      <c r="B50" s="20"/>
      <c r="C50" s="22"/>
      <c r="D50" s="20"/>
      <c r="E50" s="20"/>
      <c r="F50" s="20"/>
      <c r="G50" s="1"/>
      <c r="H50" s="20"/>
    </row>
    <row r="51" spans="1:8" ht="15.75" x14ac:dyDescent="0.25">
      <c r="A51" s="20"/>
      <c r="B51" s="20"/>
      <c r="C51" s="22"/>
      <c r="D51" s="20"/>
      <c r="E51" s="20"/>
      <c r="F51" s="20"/>
      <c r="G51" s="1"/>
      <c r="H51" s="20"/>
    </row>
    <row r="52" spans="1:8" ht="15.75" x14ac:dyDescent="0.25">
      <c r="A52" s="20"/>
      <c r="B52" s="20"/>
      <c r="C52" s="22"/>
      <c r="D52" s="20"/>
      <c r="E52" s="20"/>
      <c r="F52" s="1"/>
      <c r="G52" s="1"/>
      <c r="H52" s="20"/>
    </row>
    <row r="53" spans="1:8" ht="15.75" x14ac:dyDescent="0.25">
      <c r="A53" s="20"/>
      <c r="B53" s="20"/>
      <c r="C53" s="22"/>
      <c r="D53" s="20"/>
      <c r="E53" s="20"/>
      <c r="F53" s="20"/>
      <c r="G53" s="1"/>
      <c r="H53" s="20"/>
    </row>
    <row r="54" spans="1:8" ht="15.75" x14ac:dyDescent="0.25">
      <c r="A54" s="20"/>
      <c r="B54" s="20"/>
      <c r="C54" s="22"/>
      <c r="D54" s="20"/>
      <c r="E54" s="20"/>
      <c r="F54" s="20"/>
      <c r="G54" s="1"/>
      <c r="H54" s="20"/>
    </row>
    <row r="55" spans="1:8" ht="15.75" x14ac:dyDescent="0.25">
      <c r="A55" s="20"/>
      <c r="B55" s="20"/>
      <c r="C55" s="22"/>
      <c r="D55" s="20"/>
      <c r="E55" s="20"/>
      <c r="F55" s="1"/>
      <c r="G55" s="1"/>
      <c r="H55" s="20"/>
    </row>
    <row r="56" spans="1:8" ht="15.75" x14ac:dyDescent="0.25">
      <c r="A56" s="20"/>
      <c r="B56" s="20"/>
      <c r="C56" s="22"/>
      <c r="D56" s="20"/>
      <c r="E56" s="20"/>
      <c r="F56" s="20"/>
      <c r="G56" s="1"/>
      <c r="H56" s="20"/>
    </row>
    <row r="57" spans="1:8" ht="15.75" x14ac:dyDescent="0.25">
      <c r="A57" s="20"/>
      <c r="B57" s="20"/>
      <c r="C57" s="22"/>
      <c r="D57" s="20"/>
      <c r="E57" s="20"/>
      <c r="F57" s="20"/>
      <c r="G57" s="1"/>
      <c r="H57" s="20"/>
    </row>
    <row r="58" spans="1:8" ht="15.75" x14ac:dyDescent="0.25">
      <c r="A58" s="20"/>
      <c r="B58" s="20"/>
      <c r="C58" s="22"/>
      <c r="D58" s="20"/>
      <c r="E58" s="20"/>
      <c r="F58" s="1"/>
      <c r="G58" s="1"/>
      <c r="H58" s="20"/>
    </row>
    <row r="59" spans="1:8" ht="15.75" x14ac:dyDescent="0.25">
      <c r="A59" s="20"/>
      <c r="B59" s="20"/>
      <c r="C59" s="22"/>
      <c r="D59" s="20"/>
      <c r="E59" s="20"/>
      <c r="F59" s="20"/>
      <c r="G59" s="1"/>
      <c r="H59" s="20"/>
    </row>
    <row r="60" spans="1:8" ht="15.75" x14ac:dyDescent="0.25">
      <c r="A60" s="20"/>
      <c r="B60" s="20"/>
      <c r="C60" s="22"/>
      <c r="D60" s="20"/>
      <c r="E60" s="20"/>
      <c r="F60" s="1"/>
      <c r="G60" s="1"/>
      <c r="H60" s="20"/>
    </row>
    <row r="61" spans="1:8" ht="15.75" x14ac:dyDescent="0.25">
      <c r="A61" s="20"/>
      <c r="B61" s="20"/>
      <c r="C61" s="22"/>
      <c r="D61" s="20"/>
      <c r="E61" s="20"/>
      <c r="F61" s="1"/>
      <c r="G61" s="1"/>
      <c r="H61" s="20"/>
    </row>
    <row r="62" spans="1:8" ht="15.75" x14ac:dyDescent="0.25">
      <c r="A62" s="20"/>
      <c r="B62" s="20"/>
      <c r="C62" s="22"/>
      <c r="D62" s="20"/>
      <c r="E62" s="20"/>
      <c r="F62" s="1"/>
      <c r="G62" s="1"/>
      <c r="H62" s="20"/>
    </row>
    <row r="63" spans="1:8" ht="15.75" x14ac:dyDescent="0.25">
      <c r="A63" s="20"/>
      <c r="B63" s="20"/>
      <c r="C63" s="22"/>
      <c r="D63" s="20"/>
      <c r="E63" s="20"/>
      <c r="F63" s="20"/>
      <c r="G63" s="1"/>
      <c r="H63" s="20"/>
    </row>
    <row r="64" spans="1:8" ht="15.75" x14ac:dyDescent="0.25">
      <c r="A64" s="20"/>
      <c r="B64" s="20"/>
      <c r="C64" s="22"/>
      <c r="D64" s="20"/>
      <c r="E64" s="20"/>
      <c r="F64" s="20"/>
      <c r="G64" s="1"/>
      <c r="H64" s="20"/>
    </row>
    <row r="65" spans="1:8" ht="15.75" x14ac:dyDescent="0.25">
      <c r="A65" s="20"/>
      <c r="B65" s="20"/>
      <c r="C65" s="22"/>
      <c r="D65" s="20"/>
      <c r="E65" s="20"/>
      <c r="F65" s="1"/>
      <c r="G65" s="1"/>
      <c r="H65" s="20"/>
    </row>
    <row r="66" spans="1:8" ht="15.75" x14ac:dyDescent="0.25">
      <c r="A66" s="20"/>
      <c r="B66" s="20"/>
      <c r="C66" s="22"/>
      <c r="D66" s="20"/>
      <c r="E66" s="20"/>
      <c r="F66" s="1"/>
      <c r="G66" s="1"/>
      <c r="H66" s="20"/>
    </row>
    <row r="67" spans="1:8" ht="15.75" x14ac:dyDescent="0.25">
      <c r="A67" s="20"/>
      <c r="B67" s="20"/>
      <c r="C67" s="22"/>
      <c r="D67" s="20"/>
      <c r="E67" s="20"/>
      <c r="F67" s="20"/>
      <c r="G67" s="1"/>
      <c r="H67" s="20"/>
    </row>
    <row r="68" spans="1:8" ht="15.75" x14ac:dyDescent="0.25">
      <c r="A68" s="20"/>
      <c r="B68" s="20"/>
      <c r="C68" s="22"/>
      <c r="D68" s="20"/>
      <c r="E68" s="20"/>
      <c r="F68" s="1"/>
      <c r="G68" s="1"/>
      <c r="H68" s="20"/>
    </row>
    <row r="69" spans="1:8" ht="15.75" x14ac:dyDescent="0.25">
      <c r="A69" s="20"/>
      <c r="B69" s="20"/>
      <c r="C69" s="22"/>
      <c r="D69" s="20"/>
      <c r="E69" s="20"/>
      <c r="F69" s="1"/>
      <c r="G69" s="1"/>
      <c r="H69" s="20"/>
    </row>
    <row r="70" spans="1:8" ht="15.75" x14ac:dyDescent="0.25">
      <c r="A70" s="20"/>
      <c r="B70" s="20"/>
      <c r="C70" s="22"/>
      <c r="D70" s="20"/>
      <c r="E70" s="20"/>
      <c r="F70" s="20"/>
      <c r="G70" s="1"/>
      <c r="H70" s="20"/>
    </row>
    <row r="71" spans="1:8" ht="15.75" x14ac:dyDescent="0.25">
      <c r="A71" s="20"/>
      <c r="B71" s="20"/>
      <c r="C71" s="22"/>
      <c r="D71" s="20"/>
      <c r="E71" s="20"/>
      <c r="F71" s="20"/>
      <c r="G71" s="1"/>
      <c r="H71" s="20"/>
    </row>
    <row r="72" spans="1:8" ht="15.75" x14ac:dyDescent="0.25">
      <c r="A72" s="20"/>
      <c r="B72" s="20"/>
      <c r="C72" s="22"/>
      <c r="D72" s="20"/>
      <c r="E72" s="20"/>
      <c r="F72" s="1"/>
      <c r="G72" s="1"/>
      <c r="H72" s="20"/>
    </row>
    <row r="73" spans="1:8" ht="15.75" x14ac:dyDescent="0.25">
      <c r="A73" s="20"/>
      <c r="B73" s="20"/>
      <c r="C73" s="22"/>
      <c r="D73" s="20"/>
      <c r="E73" s="20"/>
      <c r="F73" s="1"/>
      <c r="G73" s="1"/>
      <c r="H73" s="20"/>
    </row>
    <row r="74" spans="1:8" ht="15.75" x14ac:dyDescent="0.25">
      <c r="A74" s="20"/>
      <c r="B74" s="20"/>
      <c r="C74" s="22"/>
      <c r="D74" s="20"/>
      <c r="E74" s="20"/>
      <c r="F74" s="1"/>
      <c r="G74" s="1"/>
      <c r="H74" s="20"/>
    </row>
    <row r="75" spans="1:8" ht="15.75" x14ac:dyDescent="0.25">
      <c r="A75" s="20"/>
      <c r="B75" s="20"/>
      <c r="C75" s="22"/>
      <c r="D75" s="20"/>
      <c r="E75" s="20"/>
      <c r="F75" s="1"/>
      <c r="G75" s="1"/>
      <c r="H75" s="20"/>
    </row>
    <row r="76" spans="1:8" ht="15.75" x14ac:dyDescent="0.25">
      <c r="A76" s="20"/>
      <c r="B76" s="20"/>
      <c r="C76" s="22"/>
      <c r="D76" s="20"/>
      <c r="E76" s="20"/>
      <c r="F76" s="1"/>
      <c r="G76" s="1"/>
      <c r="H76" s="20"/>
    </row>
    <row r="77" spans="1:8" ht="15.75" x14ac:dyDescent="0.25">
      <c r="A77" s="20"/>
      <c r="B77" s="20"/>
      <c r="C77" s="22"/>
      <c r="D77" s="20"/>
      <c r="E77" s="20"/>
      <c r="F77" s="1"/>
      <c r="G77" s="1"/>
      <c r="H77" s="20"/>
    </row>
    <row r="78" spans="1:8" ht="15.75" x14ac:dyDescent="0.25">
      <c r="A78" s="20"/>
      <c r="B78" s="20"/>
      <c r="C78" s="22"/>
      <c r="D78" s="20"/>
      <c r="E78" s="20"/>
      <c r="F78" s="20"/>
      <c r="G78" s="1"/>
      <c r="H78" s="20"/>
    </row>
    <row r="79" spans="1:8" ht="15.75" x14ac:dyDescent="0.25">
      <c r="A79" s="20"/>
      <c r="B79" s="20"/>
      <c r="C79" s="22"/>
      <c r="D79" s="20"/>
      <c r="E79" s="20"/>
      <c r="F79" s="20"/>
      <c r="G79" s="1"/>
      <c r="H79" s="20"/>
    </row>
  </sheetData>
  <sortState xmlns:xlrd2="http://schemas.microsoft.com/office/spreadsheetml/2017/richdata2" ref="A3:D31">
    <sortCondition descending="1" ref="D3:D31"/>
  </sortState>
  <mergeCells count="2">
    <mergeCell ref="A1:D1"/>
    <mergeCell ref="G1:K1"/>
  </mergeCells>
  <conditionalFormatting sqref="A2:G44">
    <cfRule type="cellIs" dxfId="9" priority="57" operator="equal">
      <formula>0</formula>
    </cfRule>
  </conditionalFormatting>
  <conditionalFormatting sqref="B46:G79">
    <cfRule type="cellIs" dxfId="8" priority="1" operator="equal">
      <formula>0</formula>
    </cfRule>
  </conditionalFormatting>
  <conditionalFormatting sqref="G78:G79">
    <cfRule type="cellIs" dxfId="7" priority="2" operator="equal">
      <formula>0</formula>
    </cfRule>
  </conditionalFormatting>
  <pageMargins left="0" right="0" top="0.78740157480314965" bottom="0" header="0.31496062992125984" footer="0.31496062992125984"/>
  <pageSetup paperSize="9" orientation="landscape" horizontalDpi="0" verticalDpi="0" r:id="rId1"/>
  <headerFooter>
    <oddHeader>&amp;C&amp;"-,Vet"&amp;18&amp;F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11"/>
  <sheetViews>
    <sheetView topLeftCell="A29" workbookViewId="0">
      <selection activeCell="Q44" sqref="Q44"/>
    </sheetView>
  </sheetViews>
  <sheetFormatPr defaultRowHeight="15" x14ac:dyDescent="0.25"/>
  <cols>
    <col min="1" max="1" width="6.85546875" bestFit="1" customWidth="1"/>
    <col min="2" max="2" width="24.7109375" customWidth="1"/>
    <col min="3" max="3" width="16.7109375" bestFit="1" customWidth="1"/>
    <col min="4" max="4" width="21.42578125" customWidth="1"/>
    <col min="5" max="7" width="4.42578125" bestFit="1" customWidth="1"/>
    <col min="8" max="11" width="3.5703125" bestFit="1" customWidth="1"/>
    <col min="12" max="12" width="6.7109375" bestFit="1" customWidth="1"/>
    <col min="13" max="13" width="6.7109375" customWidth="1"/>
    <col min="14" max="14" width="7.140625" bestFit="1" customWidth="1"/>
    <col min="15" max="15" width="6.5703125" bestFit="1" customWidth="1"/>
  </cols>
  <sheetData>
    <row r="1" spans="1:15" s="122" customFormat="1" ht="149.25" x14ac:dyDescent="0.25">
      <c r="A1" s="113" t="s">
        <v>97</v>
      </c>
      <c r="B1" s="114" t="s">
        <v>1</v>
      </c>
      <c r="C1" s="115" t="s">
        <v>98</v>
      </c>
      <c r="D1" s="114" t="s">
        <v>99</v>
      </c>
      <c r="E1" s="119" t="s">
        <v>100</v>
      </c>
      <c r="F1" s="119" t="s">
        <v>101</v>
      </c>
      <c r="G1" s="119" t="s">
        <v>102</v>
      </c>
      <c r="H1" s="119" t="s">
        <v>103</v>
      </c>
      <c r="I1" s="119" t="s">
        <v>104</v>
      </c>
      <c r="J1" s="119" t="s">
        <v>105</v>
      </c>
      <c r="K1" s="119" t="s">
        <v>106</v>
      </c>
      <c r="L1" s="119" t="s">
        <v>107</v>
      </c>
      <c r="M1" s="120" t="s">
        <v>108</v>
      </c>
      <c r="N1" s="121"/>
      <c r="O1" s="121"/>
    </row>
    <row r="2" spans="1:15" ht="15" customHeight="1" x14ac:dyDescent="0.25">
      <c r="A2" s="36">
        <v>1</v>
      </c>
      <c r="B2" s="35" t="s">
        <v>41</v>
      </c>
      <c r="C2" s="117">
        <v>145.19999999999999</v>
      </c>
      <c r="D2" s="35" t="s">
        <v>109</v>
      </c>
      <c r="E2" s="36">
        <v>396</v>
      </c>
      <c r="F2" s="36" t="s">
        <v>96</v>
      </c>
      <c r="G2" s="36" t="s">
        <v>96</v>
      </c>
      <c r="H2" s="36" t="s">
        <v>96</v>
      </c>
      <c r="I2" s="36" t="s">
        <v>96</v>
      </c>
      <c r="J2" s="36" t="s">
        <v>96</v>
      </c>
      <c r="K2" s="36" t="s">
        <v>96</v>
      </c>
      <c r="L2" s="36" t="s">
        <v>96</v>
      </c>
      <c r="M2" s="36">
        <v>396</v>
      </c>
      <c r="N2" s="13"/>
      <c r="O2" s="13"/>
    </row>
    <row r="3" spans="1:15" ht="15" customHeight="1" x14ac:dyDescent="0.25">
      <c r="A3" s="36">
        <v>2</v>
      </c>
      <c r="B3" s="35" t="s">
        <v>39</v>
      </c>
      <c r="C3" s="117">
        <v>144.4</v>
      </c>
      <c r="D3" s="35" t="s">
        <v>109</v>
      </c>
      <c r="E3" s="36">
        <v>390</v>
      </c>
      <c r="F3" s="36" t="s">
        <v>96</v>
      </c>
      <c r="G3" s="36" t="s">
        <v>96</v>
      </c>
      <c r="H3" s="36" t="s">
        <v>96</v>
      </c>
      <c r="I3" s="36" t="s">
        <v>96</v>
      </c>
      <c r="J3" s="36" t="s">
        <v>96</v>
      </c>
      <c r="K3" s="36" t="s">
        <v>96</v>
      </c>
      <c r="L3" s="36" t="s">
        <v>96</v>
      </c>
      <c r="M3" s="36">
        <v>390</v>
      </c>
      <c r="N3" s="13"/>
      <c r="O3" s="13"/>
    </row>
    <row r="4" spans="1:15" ht="15" customHeight="1" x14ac:dyDescent="0.25">
      <c r="A4" s="36">
        <v>3</v>
      </c>
      <c r="B4" s="35" t="s">
        <v>37</v>
      </c>
      <c r="C4" s="117">
        <v>143.66666666666666</v>
      </c>
      <c r="D4" s="35" t="s">
        <v>109</v>
      </c>
      <c r="E4" s="36">
        <v>385</v>
      </c>
      <c r="F4" s="36" t="s">
        <v>96</v>
      </c>
      <c r="G4" s="36" t="s">
        <v>96</v>
      </c>
      <c r="H4" s="36" t="s">
        <v>96</v>
      </c>
      <c r="I4" s="36" t="s">
        <v>96</v>
      </c>
      <c r="J4" s="36" t="s">
        <v>96</v>
      </c>
      <c r="K4" s="36" t="s">
        <v>96</v>
      </c>
      <c r="L4" s="36" t="s">
        <v>96</v>
      </c>
      <c r="M4" s="36">
        <v>385</v>
      </c>
      <c r="N4" s="13"/>
      <c r="O4" s="13"/>
    </row>
    <row r="5" spans="1:15" ht="15" customHeight="1" x14ac:dyDescent="0.25">
      <c r="A5" s="36">
        <v>4</v>
      </c>
      <c r="B5" s="35" t="s">
        <v>38</v>
      </c>
      <c r="C5" s="117">
        <v>144.30000000000001</v>
      </c>
      <c r="D5" s="35" t="s">
        <v>109</v>
      </c>
      <c r="E5" s="36">
        <v>378</v>
      </c>
      <c r="F5" s="36" t="s">
        <v>96</v>
      </c>
      <c r="G5" s="36" t="s">
        <v>96</v>
      </c>
      <c r="H5" s="36" t="s">
        <v>96</v>
      </c>
      <c r="I5" s="36" t="s">
        <v>96</v>
      </c>
      <c r="J5" s="36" t="s">
        <v>96</v>
      </c>
      <c r="K5" s="36" t="s">
        <v>96</v>
      </c>
      <c r="L5" s="36" t="s">
        <v>96</v>
      </c>
      <c r="M5" s="36">
        <v>378</v>
      </c>
      <c r="N5" s="13"/>
      <c r="O5" s="13"/>
    </row>
    <row r="6" spans="1:15" ht="15" customHeight="1" x14ac:dyDescent="0.25">
      <c r="A6" s="36">
        <v>5</v>
      </c>
      <c r="B6" s="35" t="s">
        <v>43</v>
      </c>
      <c r="C6" s="117">
        <v>0</v>
      </c>
      <c r="D6" s="35" t="s">
        <v>111</v>
      </c>
      <c r="E6" s="36">
        <v>368</v>
      </c>
      <c r="F6" s="36" t="s">
        <v>96</v>
      </c>
      <c r="G6" s="36" t="s">
        <v>96</v>
      </c>
      <c r="H6" s="36" t="s">
        <v>96</v>
      </c>
      <c r="I6" s="36" t="s">
        <v>96</v>
      </c>
      <c r="J6" s="36" t="s">
        <v>96</v>
      </c>
      <c r="K6" s="36" t="s">
        <v>96</v>
      </c>
      <c r="L6" s="36" t="s">
        <v>96</v>
      </c>
      <c r="M6" s="36">
        <v>368</v>
      </c>
      <c r="N6" s="13"/>
      <c r="O6" s="13"/>
    </row>
    <row r="7" spans="1:15" ht="15" customHeight="1" x14ac:dyDescent="0.25">
      <c r="A7" s="36">
        <v>6</v>
      </c>
      <c r="B7" s="35" t="s">
        <v>40</v>
      </c>
      <c r="C7" s="117">
        <v>144.4</v>
      </c>
      <c r="D7" s="35" t="s">
        <v>109</v>
      </c>
      <c r="E7" s="36">
        <v>367</v>
      </c>
      <c r="F7" s="36" t="s">
        <v>96</v>
      </c>
      <c r="G7" s="36" t="s">
        <v>96</v>
      </c>
      <c r="H7" s="36" t="s">
        <v>96</v>
      </c>
      <c r="I7" s="36" t="s">
        <v>96</v>
      </c>
      <c r="J7" s="36" t="s">
        <v>96</v>
      </c>
      <c r="K7" s="36" t="s">
        <v>96</v>
      </c>
      <c r="L7" s="36" t="s">
        <v>96</v>
      </c>
      <c r="M7" s="36">
        <v>367</v>
      </c>
      <c r="N7" s="13"/>
      <c r="O7" s="13"/>
    </row>
    <row r="8" spans="1:15" ht="15" customHeight="1" x14ac:dyDescent="0.25">
      <c r="A8" s="36">
        <v>7</v>
      </c>
      <c r="B8" s="35" t="s">
        <v>42</v>
      </c>
      <c r="C8" s="117">
        <v>139.53333333333333</v>
      </c>
      <c r="D8" s="35" t="s">
        <v>110</v>
      </c>
      <c r="E8" s="36">
        <v>359</v>
      </c>
      <c r="F8" s="36" t="s">
        <v>96</v>
      </c>
      <c r="G8" s="36" t="s">
        <v>96</v>
      </c>
      <c r="H8" s="36" t="s">
        <v>96</v>
      </c>
      <c r="I8" s="36" t="s">
        <v>96</v>
      </c>
      <c r="J8" s="36" t="s">
        <v>96</v>
      </c>
      <c r="K8" s="36" t="s">
        <v>96</v>
      </c>
      <c r="L8" s="36" t="s">
        <v>96</v>
      </c>
      <c r="M8" s="36">
        <v>359</v>
      </c>
      <c r="N8" s="13"/>
      <c r="O8" s="13"/>
    </row>
    <row r="9" spans="1:15" ht="15" customHeight="1" x14ac:dyDescent="0.25">
      <c r="A9" s="36">
        <v>8</v>
      </c>
      <c r="B9" s="35" t="s">
        <v>46</v>
      </c>
      <c r="C9" s="117">
        <v>141.56666666666666</v>
      </c>
      <c r="D9" s="35" t="s">
        <v>109</v>
      </c>
      <c r="E9" s="36">
        <v>358</v>
      </c>
      <c r="F9" s="36" t="s">
        <v>96</v>
      </c>
      <c r="G9" s="36" t="s">
        <v>96</v>
      </c>
      <c r="H9" s="36" t="s">
        <v>96</v>
      </c>
      <c r="I9" s="36" t="s">
        <v>96</v>
      </c>
      <c r="J9" s="36" t="s">
        <v>96</v>
      </c>
      <c r="K9" s="36" t="s">
        <v>96</v>
      </c>
      <c r="L9" s="36" t="s">
        <v>96</v>
      </c>
      <c r="M9" s="36">
        <v>358</v>
      </c>
      <c r="N9" s="13"/>
      <c r="O9" s="13"/>
    </row>
    <row r="10" spans="1:15" ht="15" customHeight="1" x14ac:dyDescent="0.25">
      <c r="A10" s="36">
        <v>9</v>
      </c>
      <c r="B10" s="35" t="s">
        <v>44</v>
      </c>
      <c r="C10" s="117">
        <v>142.46666666666667</v>
      </c>
      <c r="D10" s="35" t="s">
        <v>109</v>
      </c>
      <c r="E10" s="36">
        <v>356</v>
      </c>
      <c r="F10" s="36" t="s">
        <v>96</v>
      </c>
      <c r="G10" s="36" t="s">
        <v>96</v>
      </c>
      <c r="H10" s="36" t="s">
        <v>96</v>
      </c>
      <c r="I10" s="36" t="s">
        <v>96</v>
      </c>
      <c r="J10" s="36" t="s">
        <v>96</v>
      </c>
      <c r="K10" s="36" t="s">
        <v>96</v>
      </c>
      <c r="L10" s="36" t="s">
        <v>96</v>
      </c>
      <c r="M10" s="36">
        <v>356</v>
      </c>
      <c r="N10" s="13"/>
      <c r="O10" s="13"/>
    </row>
    <row r="11" spans="1:15" ht="15" customHeight="1" x14ac:dyDescent="0.25">
      <c r="A11" s="36">
        <v>10</v>
      </c>
      <c r="B11" s="35" t="s">
        <v>47</v>
      </c>
      <c r="C11" s="117">
        <v>141.43333333333334</v>
      </c>
      <c r="D11" s="35" t="s">
        <v>109</v>
      </c>
      <c r="E11" s="36">
        <v>355</v>
      </c>
      <c r="F11" s="36" t="s">
        <v>96</v>
      </c>
      <c r="G11" s="36" t="s">
        <v>96</v>
      </c>
      <c r="H11" s="36" t="s">
        <v>96</v>
      </c>
      <c r="I11" s="36" t="s">
        <v>96</v>
      </c>
      <c r="J11" s="36" t="s">
        <v>96</v>
      </c>
      <c r="K11" s="36" t="s">
        <v>96</v>
      </c>
      <c r="L11" s="36" t="s">
        <v>96</v>
      </c>
      <c r="M11" s="36">
        <v>355</v>
      </c>
      <c r="N11" s="13"/>
      <c r="O11" s="13"/>
    </row>
    <row r="12" spans="1:15" ht="15" customHeight="1" x14ac:dyDescent="0.25">
      <c r="A12" s="36">
        <v>11</v>
      </c>
      <c r="B12" s="35" t="s">
        <v>45</v>
      </c>
      <c r="C12" s="117">
        <v>139.13333333333333</v>
      </c>
      <c r="D12" s="35" t="s">
        <v>110</v>
      </c>
      <c r="E12" s="36">
        <v>354</v>
      </c>
      <c r="F12" s="36" t="s">
        <v>96</v>
      </c>
      <c r="G12" s="36" t="s">
        <v>96</v>
      </c>
      <c r="H12" s="36" t="s">
        <v>96</v>
      </c>
      <c r="I12" s="36" t="s">
        <v>96</v>
      </c>
      <c r="J12" s="36" t="s">
        <v>96</v>
      </c>
      <c r="K12" s="36" t="s">
        <v>96</v>
      </c>
      <c r="L12" s="36" t="s">
        <v>96</v>
      </c>
      <c r="M12" s="36">
        <v>354</v>
      </c>
      <c r="N12" s="13"/>
      <c r="O12" s="13"/>
    </row>
    <row r="13" spans="1:15" ht="15" customHeight="1" x14ac:dyDescent="0.25">
      <c r="A13" s="36">
        <v>12</v>
      </c>
      <c r="B13" s="35" t="s">
        <v>48</v>
      </c>
      <c r="C13" s="117">
        <v>139.57499999999999</v>
      </c>
      <c r="D13" s="35" t="s">
        <v>110</v>
      </c>
      <c r="E13" s="36">
        <v>350</v>
      </c>
      <c r="F13" s="36" t="s">
        <v>96</v>
      </c>
      <c r="G13" s="36" t="s">
        <v>96</v>
      </c>
      <c r="H13" s="36" t="s">
        <v>96</v>
      </c>
      <c r="I13" s="36" t="s">
        <v>96</v>
      </c>
      <c r="J13" s="36" t="s">
        <v>96</v>
      </c>
      <c r="K13" s="36" t="s">
        <v>96</v>
      </c>
      <c r="L13" s="36" t="s">
        <v>96</v>
      </c>
      <c r="M13" s="36">
        <v>350</v>
      </c>
      <c r="N13" s="13"/>
      <c r="O13" s="13"/>
    </row>
    <row r="14" spans="1:15" ht="15" customHeight="1" x14ac:dyDescent="0.25">
      <c r="A14" s="36">
        <v>13</v>
      </c>
      <c r="B14" s="35" t="s">
        <v>49</v>
      </c>
      <c r="C14" s="117">
        <v>140</v>
      </c>
      <c r="D14" s="35" t="s">
        <v>110</v>
      </c>
      <c r="E14" s="36">
        <v>347</v>
      </c>
      <c r="F14" s="36" t="s">
        <v>96</v>
      </c>
      <c r="G14" s="36" t="s">
        <v>96</v>
      </c>
      <c r="H14" s="36" t="s">
        <v>96</v>
      </c>
      <c r="I14" s="36" t="s">
        <v>96</v>
      </c>
      <c r="J14" s="36" t="s">
        <v>96</v>
      </c>
      <c r="K14" s="36" t="s">
        <v>96</v>
      </c>
      <c r="L14" s="36" t="s">
        <v>96</v>
      </c>
      <c r="M14" s="36">
        <v>347</v>
      </c>
      <c r="N14" s="13"/>
      <c r="O14" s="13"/>
    </row>
    <row r="15" spans="1:15" ht="15" customHeight="1" x14ac:dyDescent="0.25">
      <c r="A15" s="36">
        <v>13</v>
      </c>
      <c r="B15" s="35" t="s">
        <v>50</v>
      </c>
      <c r="C15" s="117">
        <v>137.63333333333333</v>
      </c>
      <c r="D15" s="35" t="s">
        <v>110</v>
      </c>
      <c r="E15" s="36">
        <v>347</v>
      </c>
      <c r="F15" s="36" t="s">
        <v>96</v>
      </c>
      <c r="G15" s="36" t="s">
        <v>96</v>
      </c>
      <c r="H15" s="36" t="s">
        <v>96</v>
      </c>
      <c r="I15" s="36" t="s">
        <v>96</v>
      </c>
      <c r="J15" s="36" t="s">
        <v>96</v>
      </c>
      <c r="K15" s="36" t="s">
        <v>96</v>
      </c>
      <c r="L15" s="36" t="s">
        <v>96</v>
      </c>
      <c r="M15" s="36">
        <v>347</v>
      </c>
      <c r="N15" s="13"/>
      <c r="O15" s="13"/>
    </row>
    <row r="16" spans="1:15" ht="15" customHeight="1" x14ac:dyDescent="0.25">
      <c r="A16" s="36">
        <v>15</v>
      </c>
      <c r="B16" s="38" t="s">
        <v>51</v>
      </c>
      <c r="C16" s="117">
        <v>140.19999999999999</v>
      </c>
      <c r="D16" s="35" t="s">
        <v>109</v>
      </c>
      <c r="E16" s="36">
        <v>344</v>
      </c>
      <c r="F16" s="36" t="s">
        <v>96</v>
      </c>
      <c r="G16" s="36" t="s">
        <v>96</v>
      </c>
      <c r="H16" s="36" t="s">
        <v>96</v>
      </c>
      <c r="I16" s="36" t="s">
        <v>96</v>
      </c>
      <c r="J16" s="36" t="s">
        <v>96</v>
      </c>
      <c r="K16" s="36" t="s">
        <v>96</v>
      </c>
      <c r="L16" s="36" t="s">
        <v>96</v>
      </c>
      <c r="M16" s="36">
        <v>344</v>
      </c>
      <c r="N16" s="13"/>
      <c r="O16" s="13"/>
    </row>
    <row r="17" spans="1:15" ht="15" customHeight="1" x14ac:dyDescent="0.25">
      <c r="A17" s="36">
        <v>16</v>
      </c>
      <c r="B17" s="40" t="s">
        <v>52</v>
      </c>
      <c r="C17" s="117">
        <v>134.43333333333334</v>
      </c>
      <c r="D17" s="35" t="s">
        <v>112</v>
      </c>
      <c r="E17" s="36">
        <v>342</v>
      </c>
      <c r="F17" s="36" t="s">
        <v>96</v>
      </c>
      <c r="G17" s="36" t="s">
        <v>96</v>
      </c>
      <c r="H17" s="36" t="s">
        <v>96</v>
      </c>
      <c r="I17" s="36" t="s">
        <v>96</v>
      </c>
      <c r="J17" s="36" t="s">
        <v>96</v>
      </c>
      <c r="K17" s="36" t="s">
        <v>96</v>
      </c>
      <c r="L17" s="36" t="s">
        <v>96</v>
      </c>
      <c r="M17" s="36">
        <v>342</v>
      </c>
      <c r="N17" s="13"/>
      <c r="O17" s="13"/>
    </row>
    <row r="18" spans="1:15" ht="15" customHeight="1" x14ac:dyDescent="0.25">
      <c r="A18" s="36">
        <v>17</v>
      </c>
      <c r="B18" s="35" t="s">
        <v>33</v>
      </c>
      <c r="C18" s="117">
        <v>0</v>
      </c>
      <c r="D18" s="35" t="s">
        <v>111</v>
      </c>
      <c r="E18" s="36">
        <v>339</v>
      </c>
      <c r="F18" s="36" t="s">
        <v>96</v>
      </c>
      <c r="G18" s="36" t="s">
        <v>96</v>
      </c>
      <c r="H18" s="36" t="s">
        <v>96</v>
      </c>
      <c r="I18" s="36" t="s">
        <v>96</v>
      </c>
      <c r="J18" s="36" t="s">
        <v>96</v>
      </c>
      <c r="K18" s="36" t="s">
        <v>96</v>
      </c>
      <c r="L18" s="36" t="s">
        <v>96</v>
      </c>
      <c r="M18" s="36">
        <v>339</v>
      </c>
      <c r="N18" s="13"/>
      <c r="O18" s="13"/>
    </row>
    <row r="19" spans="1:15" ht="15" customHeight="1" x14ac:dyDescent="0.25">
      <c r="A19" s="36">
        <v>18</v>
      </c>
      <c r="B19" s="35" t="s">
        <v>31</v>
      </c>
      <c r="C19" s="117">
        <v>134.76666666666668</v>
      </c>
      <c r="D19" s="35" t="s">
        <v>112</v>
      </c>
      <c r="E19" s="36">
        <v>338</v>
      </c>
      <c r="F19" s="36" t="s">
        <v>96</v>
      </c>
      <c r="G19" s="36" t="s">
        <v>96</v>
      </c>
      <c r="H19" s="36" t="s">
        <v>96</v>
      </c>
      <c r="I19" s="36" t="s">
        <v>96</v>
      </c>
      <c r="J19" s="36" t="s">
        <v>96</v>
      </c>
      <c r="K19" s="36" t="s">
        <v>96</v>
      </c>
      <c r="L19" s="36" t="s">
        <v>96</v>
      </c>
      <c r="M19" s="36">
        <v>338</v>
      </c>
      <c r="N19" s="13"/>
      <c r="O19" s="13"/>
    </row>
    <row r="20" spans="1:15" ht="15" customHeight="1" x14ac:dyDescent="0.25">
      <c r="A20" s="36">
        <v>19</v>
      </c>
      <c r="B20" s="35" t="s">
        <v>34</v>
      </c>
      <c r="C20" s="117">
        <v>139.57499999999999</v>
      </c>
      <c r="D20" s="35" t="s">
        <v>110</v>
      </c>
      <c r="E20" s="36">
        <v>337</v>
      </c>
      <c r="F20" s="36" t="s">
        <v>96</v>
      </c>
      <c r="G20" s="36" t="s">
        <v>96</v>
      </c>
      <c r="H20" s="36" t="s">
        <v>96</v>
      </c>
      <c r="I20" s="36" t="s">
        <v>96</v>
      </c>
      <c r="J20" s="36" t="s">
        <v>96</v>
      </c>
      <c r="K20" s="36" t="s">
        <v>96</v>
      </c>
      <c r="L20" s="36" t="s">
        <v>96</v>
      </c>
      <c r="M20" s="36">
        <v>337</v>
      </c>
      <c r="N20" s="13"/>
      <c r="O20" s="13"/>
    </row>
    <row r="21" spans="1:15" ht="15" customHeight="1" x14ac:dyDescent="0.25">
      <c r="A21" s="36">
        <v>20</v>
      </c>
      <c r="B21" s="35" t="s">
        <v>54</v>
      </c>
      <c r="C21" s="117">
        <v>132.26666666666668</v>
      </c>
      <c r="D21" s="35" t="s">
        <v>112</v>
      </c>
      <c r="E21" s="36">
        <v>333</v>
      </c>
      <c r="F21" s="36" t="s">
        <v>96</v>
      </c>
      <c r="G21" s="36" t="s">
        <v>96</v>
      </c>
      <c r="H21" s="36" t="s">
        <v>96</v>
      </c>
      <c r="I21" s="36" t="s">
        <v>96</v>
      </c>
      <c r="J21" s="36" t="s">
        <v>96</v>
      </c>
      <c r="K21" s="36" t="s">
        <v>96</v>
      </c>
      <c r="L21" s="36" t="s">
        <v>96</v>
      </c>
      <c r="M21" s="36">
        <v>333</v>
      </c>
      <c r="N21" s="13"/>
      <c r="O21" s="13"/>
    </row>
    <row r="22" spans="1:15" ht="15" customHeight="1" x14ac:dyDescent="0.25">
      <c r="A22" s="36">
        <v>21</v>
      </c>
      <c r="B22" s="35" t="s">
        <v>53</v>
      </c>
      <c r="C22" s="117">
        <v>131.36666666666667</v>
      </c>
      <c r="D22" s="118" t="s">
        <v>113</v>
      </c>
      <c r="E22" s="36">
        <v>332</v>
      </c>
      <c r="F22" s="36" t="s">
        <v>96</v>
      </c>
      <c r="G22" s="36" t="s">
        <v>96</v>
      </c>
      <c r="H22" s="36" t="s">
        <v>96</v>
      </c>
      <c r="I22" s="36" t="s">
        <v>96</v>
      </c>
      <c r="J22" s="36" t="s">
        <v>96</v>
      </c>
      <c r="K22" s="36" t="s">
        <v>96</v>
      </c>
      <c r="L22" s="36" t="s">
        <v>96</v>
      </c>
      <c r="M22" s="36">
        <v>332</v>
      </c>
      <c r="N22" s="13"/>
      <c r="O22" s="13"/>
    </row>
    <row r="23" spans="1:15" ht="15" customHeight="1" x14ac:dyDescent="0.25">
      <c r="A23" s="36">
        <v>22</v>
      </c>
      <c r="B23" s="40" t="s">
        <v>56</v>
      </c>
      <c r="C23" s="117">
        <v>131.96666666666667</v>
      </c>
      <c r="D23" s="118" t="s">
        <v>113</v>
      </c>
      <c r="E23" s="36">
        <v>330</v>
      </c>
      <c r="F23" s="36" t="s">
        <v>96</v>
      </c>
      <c r="G23" s="36" t="s">
        <v>96</v>
      </c>
      <c r="H23" s="36" t="s">
        <v>96</v>
      </c>
      <c r="I23" s="36" t="s">
        <v>96</v>
      </c>
      <c r="J23" s="36" t="s">
        <v>96</v>
      </c>
      <c r="K23" s="36" t="s">
        <v>96</v>
      </c>
      <c r="L23" s="36" t="s">
        <v>96</v>
      </c>
      <c r="M23" s="36">
        <v>330</v>
      </c>
      <c r="N23" s="13"/>
      <c r="O23" s="13"/>
    </row>
    <row r="24" spans="1:15" ht="15" customHeight="1" x14ac:dyDescent="0.25">
      <c r="A24" s="36">
        <v>23</v>
      </c>
      <c r="B24" s="35" t="s">
        <v>55</v>
      </c>
      <c r="C24" s="117">
        <v>129.33333333333334</v>
      </c>
      <c r="D24" s="118" t="s">
        <v>113</v>
      </c>
      <c r="E24" s="36">
        <v>329</v>
      </c>
      <c r="F24" s="36" t="s">
        <v>96</v>
      </c>
      <c r="G24" s="36" t="s">
        <v>96</v>
      </c>
      <c r="H24" s="36" t="s">
        <v>96</v>
      </c>
      <c r="I24" s="36" t="s">
        <v>96</v>
      </c>
      <c r="J24" s="36" t="s">
        <v>96</v>
      </c>
      <c r="K24" s="36" t="s">
        <v>96</v>
      </c>
      <c r="L24" s="36" t="s">
        <v>96</v>
      </c>
      <c r="M24" s="36">
        <v>329</v>
      </c>
      <c r="N24" s="13"/>
      <c r="O24" s="13"/>
    </row>
    <row r="25" spans="1:15" s="122" customFormat="1" ht="149.25" x14ac:dyDescent="0.25">
      <c r="A25" s="113" t="s">
        <v>97</v>
      </c>
      <c r="B25" s="114" t="s">
        <v>1</v>
      </c>
      <c r="C25" s="115" t="s">
        <v>98</v>
      </c>
      <c r="D25" s="114" t="s">
        <v>99</v>
      </c>
      <c r="E25" s="119" t="s">
        <v>100</v>
      </c>
      <c r="F25" s="119" t="s">
        <v>101</v>
      </c>
      <c r="G25" s="119" t="s">
        <v>102</v>
      </c>
      <c r="H25" s="119" t="s">
        <v>103</v>
      </c>
      <c r="I25" s="119" t="s">
        <v>104</v>
      </c>
      <c r="J25" s="119" t="s">
        <v>105</v>
      </c>
      <c r="K25" s="119" t="s">
        <v>106</v>
      </c>
      <c r="L25" s="119" t="s">
        <v>107</v>
      </c>
      <c r="M25" s="120" t="s">
        <v>108</v>
      </c>
      <c r="N25" s="121"/>
      <c r="O25" s="121"/>
    </row>
    <row r="26" spans="1:15" ht="15" customHeight="1" x14ac:dyDescent="0.25">
      <c r="A26" s="36">
        <v>24</v>
      </c>
      <c r="B26" s="35" t="s">
        <v>57</v>
      </c>
      <c r="C26" s="117">
        <v>122.53333333333333</v>
      </c>
      <c r="D26" s="35" t="s">
        <v>114</v>
      </c>
      <c r="E26" s="36">
        <v>326</v>
      </c>
      <c r="F26" s="36" t="s">
        <v>96</v>
      </c>
      <c r="G26" s="36" t="s">
        <v>96</v>
      </c>
      <c r="H26" s="36" t="s">
        <v>96</v>
      </c>
      <c r="I26" s="36" t="s">
        <v>96</v>
      </c>
      <c r="J26" s="36" t="s">
        <v>96</v>
      </c>
      <c r="K26" s="36" t="s">
        <v>96</v>
      </c>
      <c r="L26" s="36" t="s">
        <v>96</v>
      </c>
      <c r="M26" s="36">
        <v>326</v>
      </c>
      <c r="N26" s="13"/>
      <c r="O26" s="13"/>
    </row>
    <row r="27" spans="1:15" ht="15" customHeight="1" x14ac:dyDescent="0.25">
      <c r="A27" s="36">
        <v>25</v>
      </c>
      <c r="B27" s="35" t="s">
        <v>58</v>
      </c>
      <c r="C27" s="117">
        <v>110.53333333333333</v>
      </c>
      <c r="D27" s="118" t="s">
        <v>114</v>
      </c>
      <c r="E27" s="36">
        <v>324</v>
      </c>
      <c r="F27" s="36" t="s">
        <v>96</v>
      </c>
      <c r="G27" s="36" t="s">
        <v>96</v>
      </c>
      <c r="H27" s="36" t="s">
        <v>96</v>
      </c>
      <c r="I27" s="36" t="s">
        <v>96</v>
      </c>
      <c r="J27" s="36" t="s">
        <v>96</v>
      </c>
      <c r="K27" s="36" t="s">
        <v>96</v>
      </c>
      <c r="L27" s="36" t="s">
        <v>96</v>
      </c>
      <c r="M27" s="36">
        <v>324</v>
      </c>
      <c r="N27" s="13"/>
      <c r="O27" s="13"/>
    </row>
    <row r="28" spans="1:15" ht="15" customHeight="1" x14ac:dyDescent="0.25">
      <c r="A28" s="12"/>
      <c r="B28" s="2"/>
      <c r="C28" s="14"/>
      <c r="D28" s="14"/>
      <c r="E28" s="15"/>
      <c r="F28" s="15"/>
      <c r="G28" s="15"/>
      <c r="H28" s="15"/>
      <c r="I28" s="15"/>
      <c r="J28" s="15"/>
      <c r="K28" s="15"/>
      <c r="L28" s="12"/>
      <c r="M28" s="12"/>
      <c r="N28" s="13"/>
      <c r="O28" s="13"/>
    </row>
    <row r="29" spans="1:15" ht="138.75" x14ac:dyDescent="0.25">
      <c r="A29" s="114" t="s">
        <v>97</v>
      </c>
      <c r="B29" s="114" t="s">
        <v>1</v>
      </c>
      <c r="C29" s="115" t="s">
        <v>115</v>
      </c>
      <c r="D29" s="114" t="s">
        <v>99</v>
      </c>
      <c r="E29" s="116" t="s">
        <v>100</v>
      </c>
      <c r="F29" s="116" t="s">
        <v>101</v>
      </c>
      <c r="G29" s="116" t="s">
        <v>102</v>
      </c>
      <c r="H29" s="116" t="s">
        <v>103</v>
      </c>
      <c r="I29" s="116" t="s">
        <v>104</v>
      </c>
      <c r="J29" s="116" t="s">
        <v>105</v>
      </c>
      <c r="K29" s="116" t="s">
        <v>106</v>
      </c>
      <c r="L29" s="116" t="s">
        <v>107</v>
      </c>
      <c r="M29" s="123" t="s">
        <v>108</v>
      </c>
      <c r="N29" s="13"/>
      <c r="O29" s="13"/>
    </row>
    <row r="30" spans="1:15" ht="15" customHeight="1" x14ac:dyDescent="0.25">
      <c r="A30" s="36">
        <v>1</v>
      </c>
      <c r="B30" s="35" t="s">
        <v>6</v>
      </c>
      <c r="C30" s="124">
        <v>148.33333333333334</v>
      </c>
      <c r="D30" s="124" t="s">
        <v>116</v>
      </c>
      <c r="E30" s="125">
        <v>399</v>
      </c>
      <c r="F30" s="126"/>
      <c r="G30" s="126"/>
      <c r="H30" s="126"/>
      <c r="I30" s="126"/>
      <c r="J30" s="126"/>
      <c r="K30" s="125"/>
      <c r="L30" s="125" t="s">
        <v>96</v>
      </c>
      <c r="M30" s="126">
        <v>399</v>
      </c>
      <c r="N30" s="13"/>
      <c r="O30" s="13"/>
    </row>
    <row r="31" spans="1:15" ht="15" customHeight="1" x14ac:dyDescent="0.25">
      <c r="A31" s="36">
        <v>2</v>
      </c>
      <c r="B31" s="35" t="s">
        <v>8</v>
      </c>
      <c r="C31" s="124">
        <v>147.6</v>
      </c>
      <c r="D31" s="124" t="s">
        <v>116</v>
      </c>
      <c r="E31" s="125">
        <v>389</v>
      </c>
      <c r="F31" s="126"/>
      <c r="G31" s="126"/>
      <c r="H31" s="126"/>
      <c r="I31" s="126"/>
      <c r="J31" s="126"/>
      <c r="K31" s="125"/>
      <c r="L31" s="125" t="s">
        <v>96</v>
      </c>
      <c r="M31" s="126">
        <v>389</v>
      </c>
      <c r="N31" s="13"/>
      <c r="O31" s="13"/>
    </row>
    <row r="32" spans="1:15" ht="15" customHeight="1" x14ac:dyDescent="0.25">
      <c r="A32" s="36">
        <v>3</v>
      </c>
      <c r="B32" s="35" t="s">
        <v>5</v>
      </c>
      <c r="C32" s="124">
        <v>0</v>
      </c>
      <c r="D32" s="124" t="s">
        <v>111</v>
      </c>
      <c r="E32" s="125">
        <v>385</v>
      </c>
      <c r="F32" s="126"/>
      <c r="G32" s="126"/>
      <c r="H32" s="126"/>
      <c r="I32" s="126"/>
      <c r="J32" s="126"/>
      <c r="K32" s="125"/>
      <c r="L32" s="125" t="s">
        <v>96</v>
      </c>
      <c r="M32" s="126">
        <v>385</v>
      </c>
      <c r="N32" s="13"/>
      <c r="O32" s="13"/>
    </row>
    <row r="33" spans="1:15" ht="15" customHeight="1" x14ac:dyDescent="0.25">
      <c r="A33" s="36">
        <v>4</v>
      </c>
      <c r="B33" s="35" t="s">
        <v>7</v>
      </c>
      <c r="C33" s="124">
        <v>146.33333333333334</v>
      </c>
      <c r="D33" s="124" t="s">
        <v>116</v>
      </c>
      <c r="E33" s="125">
        <v>377</v>
      </c>
      <c r="F33" s="126"/>
      <c r="G33" s="126"/>
      <c r="H33" s="126"/>
      <c r="I33" s="126"/>
      <c r="J33" s="126"/>
      <c r="K33" s="125"/>
      <c r="L33" s="125" t="s">
        <v>96</v>
      </c>
      <c r="M33" s="126">
        <v>377</v>
      </c>
      <c r="N33" s="13"/>
      <c r="O33" s="13"/>
    </row>
    <row r="34" spans="1:15" ht="15" customHeight="1" x14ac:dyDescent="0.25">
      <c r="A34" s="36">
        <v>5</v>
      </c>
      <c r="B34" s="35" t="s">
        <v>9</v>
      </c>
      <c r="C34" s="124">
        <v>148.23333333333332</v>
      </c>
      <c r="D34" s="124" t="s">
        <v>116</v>
      </c>
      <c r="E34" s="125">
        <v>370</v>
      </c>
      <c r="F34" s="126"/>
      <c r="G34" s="126"/>
      <c r="H34" s="127"/>
      <c r="I34" s="126"/>
      <c r="J34" s="126"/>
      <c r="K34" s="125"/>
      <c r="L34" s="125" t="s">
        <v>96</v>
      </c>
      <c r="M34" s="126">
        <v>370</v>
      </c>
      <c r="N34" s="13"/>
      <c r="O34" s="13"/>
    </row>
    <row r="35" spans="1:15" ht="15" customHeight="1" x14ac:dyDescent="0.25">
      <c r="A35" s="36">
        <v>6</v>
      </c>
      <c r="B35" s="35" t="s">
        <v>11</v>
      </c>
      <c r="C35" s="124">
        <v>0</v>
      </c>
      <c r="D35" s="124" t="s">
        <v>111</v>
      </c>
      <c r="E35" s="125">
        <v>364</v>
      </c>
      <c r="F35" s="126"/>
      <c r="G35" s="126"/>
      <c r="H35" s="126"/>
      <c r="I35" s="126"/>
      <c r="J35" s="126"/>
      <c r="K35" s="125"/>
      <c r="L35" s="125" t="s">
        <v>96</v>
      </c>
      <c r="M35" s="126">
        <v>364</v>
      </c>
      <c r="N35" s="13"/>
      <c r="O35" s="13"/>
    </row>
    <row r="36" spans="1:15" ht="15" customHeight="1" x14ac:dyDescent="0.25">
      <c r="A36" s="36">
        <v>7</v>
      </c>
      <c r="B36" s="35" t="s">
        <v>10</v>
      </c>
      <c r="C36" s="124">
        <v>146.69999999999999</v>
      </c>
      <c r="D36" s="124" t="s">
        <v>116</v>
      </c>
      <c r="E36" s="125">
        <v>362</v>
      </c>
      <c r="F36" s="126"/>
      <c r="G36" s="126"/>
      <c r="H36" s="126"/>
      <c r="I36" s="126"/>
      <c r="J36" s="126"/>
      <c r="K36" s="125"/>
      <c r="L36" s="127">
        <v>0</v>
      </c>
      <c r="M36" s="126">
        <v>362</v>
      </c>
      <c r="N36" s="13"/>
      <c r="O36" s="13"/>
    </row>
    <row r="37" spans="1:15" ht="15" customHeight="1" x14ac:dyDescent="0.25">
      <c r="A37" s="36">
        <v>8</v>
      </c>
      <c r="B37" s="37" t="s">
        <v>13</v>
      </c>
      <c r="C37" s="124">
        <v>0</v>
      </c>
      <c r="D37" s="124" t="s">
        <v>111</v>
      </c>
      <c r="E37" s="125">
        <v>357</v>
      </c>
      <c r="F37" s="126"/>
      <c r="G37" s="126"/>
      <c r="H37" s="126"/>
      <c r="I37" s="126"/>
      <c r="J37" s="128"/>
      <c r="K37" s="125"/>
      <c r="L37" s="125" t="s">
        <v>96</v>
      </c>
      <c r="M37" s="126">
        <v>357</v>
      </c>
      <c r="N37" s="13"/>
      <c r="O37" s="13"/>
    </row>
    <row r="38" spans="1:15" ht="15" customHeight="1" x14ac:dyDescent="0.25">
      <c r="A38" s="36">
        <v>9</v>
      </c>
      <c r="B38" s="37" t="s">
        <v>12</v>
      </c>
      <c r="C38" s="124">
        <v>145.53333333333333</v>
      </c>
      <c r="D38" s="124" t="s">
        <v>116</v>
      </c>
      <c r="E38" s="125">
        <v>355</v>
      </c>
      <c r="F38" s="126"/>
      <c r="G38" s="126"/>
      <c r="H38" s="126"/>
      <c r="I38" s="126"/>
      <c r="J38" s="126"/>
      <c r="K38" s="125"/>
      <c r="L38" s="125" t="s">
        <v>96</v>
      </c>
      <c r="M38" s="126">
        <v>355</v>
      </c>
      <c r="N38" s="13"/>
      <c r="O38" s="13"/>
    </row>
    <row r="39" spans="1:15" ht="15" customHeight="1" x14ac:dyDescent="0.25">
      <c r="A39" s="36">
        <v>9</v>
      </c>
      <c r="B39" s="35" t="s">
        <v>14</v>
      </c>
      <c r="C39" s="124">
        <v>146.69999999999999</v>
      </c>
      <c r="D39" s="124" t="s">
        <v>116</v>
      </c>
      <c r="E39" s="125">
        <v>355</v>
      </c>
      <c r="F39" s="126"/>
      <c r="G39" s="126"/>
      <c r="H39" s="126"/>
      <c r="I39" s="126"/>
      <c r="J39" s="126"/>
      <c r="K39" s="127"/>
      <c r="L39" s="125" t="s">
        <v>96</v>
      </c>
      <c r="M39" s="126">
        <v>355</v>
      </c>
      <c r="N39" s="13"/>
      <c r="O39" s="13"/>
    </row>
    <row r="40" spans="1:15" ht="15" customHeight="1" x14ac:dyDescent="0.25">
      <c r="A40" s="36">
        <v>11</v>
      </c>
      <c r="B40" s="35" t="s">
        <v>17</v>
      </c>
      <c r="C40" s="124">
        <v>145.5</v>
      </c>
      <c r="D40" s="124" t="s">
        <v>116</v>
      </c>
      <c r="E40" s="125">
        <v>351</v>
      </c>
      <c r="F40" s="126"/>
      <c r="G40" s="126"/>
      <c r="H40" s="126"/>
      <c r="I40" s="126"/>
      <c r="J40" s="126"/>
      <c r="K40" s="125"/>
      <c r="L40" s="125" t="s">
        <v>96</v>
      </c>
      <c r="M40" s="126">
        <v>351</v>
      </c>
      <c r="N40" s="13"/>
      <c r="O40" s="13"/>
    </row>
    <row r="41" spans="1:15" ht="138.75" x14ac:dyDescent="0.25">
      <c r="A41" s="114" t="s">
        <v>97</v>
      </c>
      <c r="B41" s="114" t="s">
        <v>1</v>
      </c>
      <c r="C41" s="115" t="s">
        <v>115</v>
      </c>
      <c r="D41" s="114" t="s">
        <v>99</v>
      </c>
      <c r="E41" s="116" t="s">
        <v>100</v>
      </c>
      <c r="F41" s="116" t="s">
        <v>101</v>
      </c>
      <c r="G41" s="116" t="s">
        <v>102</v>
      </c>
      <c r="H41" s="116" t="s">
        <v>103</v>
      </c>
      <c r="I41" s="116" t="s">
        <v>104</v>
      </c>
      <c r="J41" s="116" t="s">
        <v>105</v>
      </c>
      <c r="K41" s="116" t="s">
        <v>106</v>
      </c>
      <c r="L41" s="116" t="s">
        <v>107</v>
      </c>
      <c r="M41" s="123" t="s">
        <v>108</v>
      </c>
      <c r="N41" s="13"/>
      <c r="O41" s="13"/>
    </row>
    <row r="42" spans="1:15" ht="15" customHeight="1" x14ac:dyDescent="0.25">
      <c r="A42" s="36">
        <v>12</v>
      </c>
      <c r="B42" s="38" t="s">
        <v>15</v>
      </c>
      <c r="C42" s="124">
        <v>146.5</v>
      </c>
      <c r="D42" s="124" t="s">
        <v>116</v>
      </c>
      <c r="E42" s="125">
        <v>350</v>
      </c>
      <c r="F42" s="126"/>
      <c r="G42" s="126"/>
      <c r="H42" s="126"/>
      <c r="I42" s="126"/>
      <c r="J42" s="126"/>
      <c r="K42" s="127"/>
      <c r="L42" s="125" t="s">
        <v>96</v>
      </c>
      <c r="M42" s="126">
        <v>350</v>
      </c>
      <c r="N42" s="13"/>
      <c r="O42" s="13"/>
    </row>
    <row r="43" spans="1:15" ht="15" customHeight="1" x14ac:dyDescent="0.25">
      <c r="A43" s="36">
        <v>13</v>
      </c>
      <c r="B43" s="35" t="s">
        <v>16</v>
      </c>
      <c r="C43" s="124">
        <v>146.33333333333334</v>
      </c>
      <c r="D43" s="124" t="s">
        <v>116</v>
      </c>
      <c r="E43" s="125">
        <v>345</v>
      </c>
      <c r="F43" s="126"/>
      <c r="G43" s="126"/>
      <c r="H43" s="126"/>
      <c r="I43" s="126"/>
      <c r="J43" s="126"/>
      <c r="K43" s="125"/>
      <c r="L43" s="125" t="s">
        <v>96</v>
      </c>
      <c r="M43" s="126">
        <v>345</v>
      </c>
      <c r="N43" s="13"/>
      <c r="O43" s="13"/>
    </row>
    <row r="44" spans="1:15" ht="15" customHeight="1" x14ac:dyDescent="0.25">
      <c r="A44" s="36">
        <v>14</v>
      </c>
      <c r="B44" s="35" t="s">
        <v>19</v>
      </c>
      <c r="C44" s="124">
        <v>142.76666666666668</v>
      </c>
      <c r="D44" s="124" t="s">
        <v>117</v>
      </c>
      <c r="E44" s="125">
        <v>344</v>
      </c>
      <c r="F44" s="126"/>
      <c r="G44" s="126"/>
      <c r="H44" s="126"/>
      <c r="I44" s="126"/>
      <c r="J44" s="126"/>
      <c r="K44" s="125"/>
      <c r="L44" s="125" t="s">
        <v>96</v>
      </c>
      <c r="M44" s="126">
        <v>344</v>
      </c>
      <c r="N44" s="13"/>
      <c r="O44" s="13"/>
    </row>
    <row r="45" spans="1:15" ht="15" customHeight="1" x14ac:dyDescent="0.25">
      <c r="A45" s="36">
        <v>15</v>
      </c>
      <c r="B45" s="35" t="s">
        <v>21</v>
      </c>
      <c r="C45" s="124">
        <v>143.6</v>
      </c>
      <c r="D45" s="124" t="s">
        <v>117</v>
      </c>
      <c r="E45" s="125">
        <v>343</v>
      </c>
      <c r="F45" s="126"/>
      <c r="G45" s="126"/>
      <c r="H45" s="126"/>
      <c r="I45" s="126"/>
      <c r="J45" s="126"/>
      <c r="K45" s="125"/>
      <c r="L45" s="125" t="s">
        <v>96</v>
      </c>
      <c r="M45" s="126">
        <v>343</v>
      </c>
      <c r="N45" s="13"/>
      <c r="O45" s="13"/>
    </row>
    <row r="46" spans="1:15" ht="15" customHeight="1" x14ac:dyDescent="0.25">
      <c r="A46" s="36">
        <v>15</v>
      </c>
      <c r="B46" s="35" t="s">
        <v>23</v>
      </c>
      <c r="C46" s="124">
        <v>144.73333333333332</v>
      </c>
      <c r="D46" s="124" t="s">
        <v>116</v>
      </c>
      <c r="E46" s="125">
        <v>343</v>
      </c>
      <c r="F46" s="126"/>
      <c r="G46" s="126"/>
      <c r="H46" s="126"/>
      <c r="I46" s="126"/>
      <c r="J46" s="126"/>
      <c r="K46" s="125"/>
      <c r="L46" s="125" t="s">
        <v>96</v>
      </c>
      <c r="M46" s="126">
        <v>343</v>
      </c>
      <c r="N46" s="13"/>
      <c r="O46" s="13"/>
    </row>
    <row r="47" spans="1:15" ht="15" customHeight="1" x14ac:dyDescent="0.25">
      <c r="A47" s="36">
        <v>17</v>
      </c>
      <c r="B47" s="35" t="s">
        <v>20</v>
      </c>
      <c r="C47" s="124">
        <v>143.83333333333334</v>
      </c>
      <c r="D47" s="124" t="s">
        <v>117</v>
      </c>
      <c r="E47" s="125">
        <v>338</v>
      </c>
      <c r="F47" s="126"/>
      <c r="G47" s="126"/>
      <c r="H47" s="126"/>
      <c r="I47" s="126"/>
      <c r="J47" s="126"/>
      <c r="K47" s="125"/>
      <c r="L47" s="125" t="s">
        <v>96</v>
      </c>
      <c r="M47" s="126">
        <v>338</v>
      </c>
      <c r="N47" s="13"/>
      <c r="O47" s="13"/>
    </row>
    <row r="48" spans="1:15" ht="15" customHeight="1" x14ac:dyDescent="0.25">
      <c r="A48" s="36">
        <v>17</v>
      </c>
      <c r="B48" s="35" t="s">
        <v>22</v>
      </c>
      <c r="C48" s="124">
        <v>131.69999999999999</v>
      </c>
      <c r="D48" s="124" t="s">
        <v>113</v>
      </c>
      <c r="E48" s="125">
        <v>338</v>
      </c>
      <c r="F48" s="126"/>
      <c r="G48" s="126"/>
      <c r="H48" s="126"/>
      <c r="I48" s="127"/>
      <c r="J48" s="126"/>
      <c r="K48" s="125"/>
      <c r="L48" s="125" t="s">
        <v>96</v>
      </c>
      <c r="M48" s="126">
        <v>338</v>
      </c>
      <c r="N48" s="13"/>
      <c r="O48" s="13"/>
    </row>
    <row r="49" spans="1:15" ht="15" customHeight="1" x14ac:dyDescent="0.25">
      <c r="A49" s="36">
        <v>19</v>
      </c>
      <c r="B49" s="35" t="s">
        <v>18</v>
      </c>
      <c r="C49" s="124">
        <v>142.73333333333332</v>
      </c>
      <c r="D49" s="124" t="s">
        <v>117</v>
      </c>
      <c r="E49" s="125">
        <v>337</v>
      </c>
      <c r="F49" s="126"/>
      <c r="G49" s="126"/>
      <c r="H49" s="126"/>
      <c r="I49" s="126"/>
      <c r="J49" s="126"/>
      <c r="K49" s="125"/>
      <c r="L49" s="125" t="s">
        <v>96</v>
      </c>
      <c r="M49" s="126">
        <v>337</v>
      </c>
      <c r="N49" s="13"/>
      <c r="O49" s="13"/>
    </row>
    <row r="50" spans="1:15" ht="15" customHeight="1" x14ac:dyDescent="0.25">
      <c r="A50" s="36">
        <v>19</v>
      </c>
      <c r="B50" s="35" t="s">
        <v>25</v>
      </c>
      <c r="C50" s="124">
        <v>137.19999999999999</v>
      </c>
      <c r="D50" s="124" t="s">
        <v>110</v>
      </c>
      <c r="E50" s="125">
        <v>337</v>
      </c>
      <c r="F50" s="126"/>
      <c r="G50" s="126"/>
      <c r="H50" s="127"/>
      <c r="I50" s="126"/>
      <c r="J50" s="126"/>
      <c r="K50" s="125"/>
      <c r="L50" s="127">
        <v>0</v>
      </c>
      <c r="M50" s="126">
        <v>337</v>
      </c>
      <c r="N50" s="13"/>
      <c r="O50" s="13"/>
    </row>
    <row r="51" spans="1:15" ht="15" customHeight="1" x14ac:dyDescent="0.25">
      <c r="A51" s="36">
        <v>21</v>
      </c>
      <c r="B51" s="35" t="s">
        <v>24</v>
      </c>
      <c r="C51" s="124">
        <v>143.63333333333333</v>
      </c>
      <c r="D51" s="124" t="s">
        <v>117</v>
      </c>
      <c r="E51" s="125">
        <v>333</v>
      </c>
      <c r="F51" s="126"/>
      <c r="G51" s="126"/>
      <c r="H51" s="126"/>
      <c r="I51" s="126"/>
      <c r="J51" s="128"/>
      <c r="K51" s="125"/>
      <c r="L51" s="127">
        <v>0</v>
      </c>
      <c r="M51" s="126">
        <v>333</v>
      </c>
      <c r="N51" s="13"/>
      <c r="O51" s="13"/>
    </row>
    <row r="52" spans="1:15" ht="15" customHeight="1" x14ac:dyDescent="0.25">
      <c r="A52" s="36">
        <v>21</v>
      </c>
      <c r="B52" s="35" t="s">
        <v>26</v>
      </c>
      <c r="C52" s="124"/>
      <c r="D52" s="124"/>
      <c r="E52" s="125">
        <v>333</v>
      </c>
      <c r="F52" s="126"/>
      <c r="G52" s="126"/>
      <c r="H52" s="126"/>
      <c r="I52" s="126"/>
      <c r="J52" s="126"/>
      <c r="K52" s="125"/>
      <c r="L52" s="127">
        <v>0</v>
      </c>
      <c r="M52" s="126">
        <v>333</v>
      </c>
      <c r="N52" s="13"/>
      <c r="O52" s="13"/>
    </row>
    <row r="53" spans="1:15" ht="15" customHeight="1" x14ac:dyDescent="0.25">
      <c r="A53" s="36">
        <v>23</v>
      </c>
      <c r="B53" s="35" t="s">
        <v>27</v>
      </c>
      <c r="C53" s="124">
        <v>143</v>
      </c>
      <c r="D53" s="124" t="s">
        <v>117</v>
      </c>
      <c r="E53" s="125">
        <v>329</v>
      </c>
      <c r="F53" s="126"/>
      <c r="G53" s="126"/>
      <c r="H53" s="127"/>
      <c r="I53" s="126"/>
      <c r="J53" s="126"/>
      <c r="K53" s="125"/>
      <c r="L53" s="127">
        <v>0</v>
      </c>
      <c r="M53" s="126">
        <v>329</v>
      </c>
      <c r="N53" s="13"/>
      <c r="O53" s="13"/>
    </row>
    <row r="54" spans="1:15" ht="15" customHeight="1" x14ac:dyDescent="0.25">
      <c r="A54" s="36">
        <v>24</v>
      </c>
      <c r="B54" s="35" t="s">
        <v>28</v>
      </c>
      <c r="C54" s="124">
        <v>135.53333333333333</v>
      </c>
      <c r="D54" s="124" t="s">
        <v>112</v>
      </c>
      <c r="E54" s="125">
        <v>326</v>
      </c>
      <c r="F54" s="126"/>
      <c r="G54" s="126"/>
      <c r="H54" s="126"/>
      <c r="I54" s="127"/>
      <c r="J54" s="126"/>
      <c r="K54" s="127"/>
      <c r="L54" s="127">
        <v>0</v>
      </c>
      <c r="M54" s="126">
        <v>326</v>
      </c>
      <c r="N54" s="13"/>
      <c r="O54" s="13"/>
    </row>
    <row r="55" spans="1:15" ht="15" customHeight="1" x14ac:dyDescent="0.25">
      <c r="A55" s="36">
        <v>25</v>
      </c>
      <c r="B55" s="35" t="s">
        <v>29</v>
      </c>
      <c r="C55" s="124">
        <v>137.93333333333334</v>
      </c>
      <c r="D55" s="124" t="s">
        <v>110</v>
      </c>
      <c r="E55" s="125">
        <v>321</v>
      </c>
      <c r="F55" s="126"/>
      <c r="G55" s="126"/>
      <c r="H55" s="126"/>
      <c r="I55" s="126"/>
      <c r="J55" s="126"/>
      <c r="K55" s="127"/>
      <c r="L55" s="125" t="s">
        <v>96</v>
      </c>
      <c r="M55" s="126">
        <v>321</v>
      </c>
      <c r="N55" s="13"/>
      <c r="O55" s="13"/>
    </row>
    <row r="56" spans="1:15" ht="15" customHeight="1" x14ac:dyDescent="0.25">
      <c r="A56" s="36">
        <v>26</v>
      </c>
      <c r="B56" s="35" t="s">
        <v>30</v>
      </c>
      <c r="C56" s="124"/>
      <c r="D56" s="124"/>
      <c r="E56" s="125">
        <v>317</v>
      </c>
      <c r="F56" s="126"/>
      <c r="G56" s="126"/>
      <c r="H56" s="126"/>
      <c r="I56" s="126"/>
      <c r="J56" s="128"/>
      <c r="K56" s="125"/>
      <c r="L56" s="125" t="s">
        <v>96</v>
      </c>
      <c r="M56" s="126">
        <v>317</v>
      </c>
      <c r="N56" s="13"/>
      <c r="O56" s="13"/>
    </row>
    <row r="57" spans="1:15" ht="15" customHeight="1" x14ac:dyDescent="0.25">
      <c r="A57" s="36">
        <v>26</v>
      </c>
      <c r="B57" s="35" t="s">
        <v>32</v>
      </c>
      <c r="C57" s="124">
        <v>136.73333333333332</v>
      </c>
      <c r="D57" s="124" t="s">
        <v>110</v>
      </c>
      <c r="E57" s="125">
        <v>317</v>
      </c>
      <c r="F57" s="126"/>
      <c r="G57" s="126"/>
      <c r="H57" s="127"/>
      <c r="I57" s="126"/>
      <c r="J57" s="126"/>
      <c r="K57" s="127"/>
      <c r="L57" s="127">
        <v>0</v>
      </c>
      <c r="M57" s="126">
        <v>317</v>
      </c>
      <c r="N57" s="13"/>
      <c r="O57" s="13"/>
    </row>
    <row r="58" spans="1:15" ht="15" customHeight="1" x14ac:dyDescent="0.25">
      <c r="A58" s="36">
        <v>26</v>
      </c>
      <c r="B58" s="35" t="s">
        <v>35</v>
      </c>
      <c r="C58" s="124">
        <v>135.43333333333334</v>
      </c>
      <c r="D58" s="124" t="s">
        <v>112</v>
      </c>
      <c r="E58" s="125">
        <v>317</v>
      </c>
      <c r="F58" s="126"/>
      <c r="G58" s="126"/>
      <c r="H58" s="127"/>
      <c r="I58" s="127"/>
      <c r="J58" s="126"/>
      <c r="K58" s="127"/>
      <c r="L58" s="125" t="s">
        <v>96</v>
      </c>
      <c r="M58" s="126">
        <v>317</v>
      </c>
      <c r="N58" s="13"/>
      <c r="O58" s="13"/>
    </row>
    <row r="59" spans="1:15" ht="15" customHeight="1" x14ac:dyDescent="0.25">
      <c r="A59" s="36">
        <v>29</v>
      </c>
      <c r="B59" s="35" t="s">
        <v>36</v>
      </c>
      <c r="C59" s="124">
        <v>134.69999999999999</v>
      </c>
      <c r="D59" s="124" t="s">
        <v>112</v>
      </c>
      <c r="E59" s="125">
        <v>310</v>
      </c>
      <c r="F59" s="126"/>
      <c r="G59" s="128"/>
      <c r="H59" s="127"/>
      <c r="I59" s="127"/>
      <c r="J59" s="126"/>
      <c r="K59" s="125"/>
      <c r="L59" s="127">
        <v>0</v>
      </c>
      <c r="M59" s="126">
        <v>310</v>
      </c>
      <c r="N59" s="13"/>
      <c r="O59" s="13"/>
    </row>
    <row r="60" spans="1:15" ht="15" customHeight="1" x14ac:dyDescent="0.25">
      <c r="A60" s="12"/>
      <c r="B60" s="2"/>
      <c r="C60" s="14"/>
      <c r="D60" s="14"/>
      <c r="E60" s="15"/>
      <c r="F60" s="15"/>
      <c r="G60" s="15"/>
      <c r="H60" s="15"/>
      <c r="I60" s="15"/>
      <c r="J60" s="15"/>
      <c r="K60" s="15"/>
      <c r="L60" s="12"/>
      <c r="M60" s="12"/>
      <c r="N60" s="13"/>
      <c r="O60" s="13"/>
    </row>
    <row r="61" spans="1:15" ht="15" customHeight="1" x14ac:dyDescent="0.25">
      <c r="A61" s="12"/>
      <c r="B61" s="2"/>
      <c r="C61" s="18"/>
      <c r="D61" s="14"/>
      <c r="E61" s="15"/>
      <c r="F61" s="15"/>
      <c r="G61" s="15"/>
      <c r="H61" s="15"/>
      <c r="I61" s="15"/>
      <c r="J61" s="15"/>
      <c r="K61" s="15"/>
      <c r="L61" s="12"/>
      <c r="M61" s="12"/>
      <c r="N61" s="13"/>
      <c r="O61" s="13"/>
    </row>
    <row r="62" spans="1:15" ht="15" customHeight="1" x14ac:dyDescent="0.25">
      <c r="A62" s="12"/>
      <c r="B62" s="2"/>
      <c r="C62" s="14"/>
      <c r="D62" s="14"/>
      <c r="E62" s="15"/>
      <c r="F62" s="15"/>
      <c r="G62" s="15"/>
      <c r="H62" s="15"/>
      <c r="I62" s="15"/>
      <c r="J62" s="15"/>
      <c r="K62" s="15"/>
      <c r="L62" s="12"/>
      <c r="M62" s="12"/>
      <c r="N62" s="13"/>
      <c r="O62" s="13"/>
    </row>
    <row r="63" spans="1:15" ht="15" customHeight="1" x14ac:dyDescent="0.25">
      <c r="A63" s="12"/>
      <c r="B63" s="2"/>
      <c r="C63" s="14"/>
      <c r="D63" s="14"/>
      <c r="E63" s="15"/>
      <c r="F63" s="15"/>
      <c r="G63" s="15"/>
      <c r="H63" s="15"/>
      <c r="I63" s="15"/>
      <c r="J63" s="15"/>
      <c r="K63" s="15"/>
      <c r="L63" s="12"/>
      <c r="M63" s="12"/>
      <c r="N63" s="13"/>
      <c r="O63" s="13"/>
    </row>
    <row r="64" spans="1:15" ht="15" customHeight="1" x14ac:dyDescent="0.25">
      <c r="A64" s="12"/>
      <c r="B64" s="2"/>
      <c r="C64" s="13"/>
      <c r="D64" s="14"/>
      <c r="E64" s="15"/>
      <c r="F64" s="15"/>
      <c r="G64" s="15"/>
      <c r="H64" s="15"/>
      <c r="I64" s="15"/>
      <c r="J64" s="15"/>
      <c r="K64" s="15"/>
      <c r="L64" s="12"/>
      <c r="M64" s="12"/>
      <c r="N64" s="13"/>
      <c r="O64" s="13"/>
    </row>
    <row r="65" spans="1:16" ht="15" customHeight="1" x14ac:dyDescent="0.25">
      <c r="A65" s="12"/>
      <c r="B65" s="2"/>
      <c r="C65" s="14"/>
      <c r="D65" s="14"/>
      <c r="E65" s="15"/>
      <c r="F65" s="15"/>
      <c r="G65" s="15"/>
      <c r="H65" s="15"/>
      <c r="I65" s="15"/>
      <c r="J65" s="15"/>
      <c r="K65" s="15"/>
      <c r="L65" s="12"/>
      <c r="M65" s="12"/>
      <c r="N65" s="13"/>
      <c r="O65" s="13"/>
    </row>
    <row r="66" spans="1:16" ht="15" customHeight="1" x14ac:dyDescent="0.25">
      <c r="A66" s="12"/>
      <c r="B66" s="2"/>
      <c r="C66" s="14"/>
      <c r="D66" s="14"/>
      <c r="E66" s="15"/>
      <c r="F66" s="15"/>
      <c r="G66" s="15"/>
      <c r="H66" s="15"/>
      <c r="I66" s="15"/>
      <c r="J66" s="15"/>
      <c r="K66" s="15"/>
      <c r="L66" s="12"/>
      <c r="M66" s="12"/>
      <c r="N66" s="13"/>
      <c r="O66" s="13"/>
    </row>
    <row r="67" spans="1:16" ht="15" customHeight="1" x14ac:dyDescent="0.25">
      <c r="A67" s="12"/>
      <c r="B67" s="2"/>
      <c r="C67" s="14"/>
      <c r="D67" s="14"/>
      <c r="E67" s="15"/>
      <c r="F67" s="15"/>
      <c r="G67" s="15"/>
      <c r="H67" s="15"/>
      <c r="I67" s="15"/>
      <c r="J67" s="15"/>
      <c r="K67" s="15"/>
      <c r="L67" s="12"/>
      <c r="M67" s="12"/>
      <c r="N67" s="13"/>
      <c r="O67" s="13"/>
    </row>
    <row r="69" spans="1:16" x14ac:dyDescent="0.25">
      <c r="A69" s="12"/>
      <c r="B69" s="12"/>
      <c r="C69" s="13"/>
      <c r="D69" s="13"/>
      <c r="E69" s="5"/>
      <c r="F69" s="5"/>
      <c r="G69" s="5"/>
      <c r="H69" s="5"/>
      <c r="I69" s="5"/>
      <c r="J69" s="5"/>
      <c r="K69" s="6"/>
      <c r="L69" s="13"/>
      <c r="M69" s="19"/>
      <c r="N69" s="13"/>
      <c r="O69" s="13"/>
      <c r="P69" s="16"/>
    </row>
    <row r="70" spans="1:16" ht="15" customHeight="1" x14ac:dyDescent="0.25">
      <c r="A70" s="12"/>
      <c r="B70" s="2"/>
      <c r="C70" s="16"/>
      <c r="D70" s="17"/>
      <c r="E70" s="15"/>
      <c r="F70" s="15"/>
      <c r="G70" s="15"/>
      <c r="H70" s="15"/>
      <c r="I70" s="15"/>
      <c r="J70" s="15"/>
      <c r="K70" s="15"/>
      <c r="L70" s="13"/>
      <c r="M70" s="13"/>
      <c r="N70" s="13"/>
      <c r="O70" s="13"/>
      <c r="P70" s="16"/>
    </row>
    <row r="71" spans="1:16" ht="15" customHeight="1" x14ac:dyDescent="0.25">
      <c r="A71" s="12"/>
      <c r="B71" s="2"/>
      <c r="C71" s="16"/>
      <c r="D71" s="17"/>
      <c r="E71" s="15"/>
      <c r="F71" s="15"/>
      <c r="G71" s="15"/>
      <c r="H71" s="15"/>
      <c r="I71" s="15"/>
      <c r="J71" s="15"/>
      <c r="K71" s="15"/>
      <c r="L71" s="13"/>
      <c r="M71" s="13"/>
      <c r="N71" s="13"/>
      <c r="O71" s="13"/>
      <c r="P71" s="16"/>
    </row>
    <row r="72" spans="1:16" ht="15" customHeight="1" x14ac:dyDescent="0.25">
      <c r="A72" s="12"/>
      <c r="B72" s="2"/>
      <c r="C72" s="16"/>
      <c r="D72" s="17"/>
      <c r="E72" s="15"/>
      <c r="F72" s="15"/>
      <c r="G72" s="15"/>
      <c r="H72" s="15"/>
      <c r="I72" s="15"/>
      <c r="J72" s="15"/>
      <c r="K72" s="15"/>
      <c r="L72" s="13"/>
      <c r="M72" s="13"/>
      <c r="N72" s="13"/>
      <c r="O72" s="13"/>
      <c r="P72" s="16"/>
    </row>
    <row r="73" spans="1:16" ht="15" customHeight="1" x14ac:dyDescent="0.25">
      <c r="A73" s="12"/>
      <c r="B73" s="2"/>
      <c r="C73" s="16"/>
      <c r="D73" s="17"/>
      <c r="E73" s="15"/>
      <c r="F73" s="15"/>
      <c r="G73" s="15"/>
      <c r="H73" s="15"/>
      <c r="I73" s="15"/>
      <c r="J73" s="15"/>
      <c r="K73" s="15"/>
      <c r="L73" s="13"/>
      <c r="M73" s="13"/>
      <c r="N73" s="13"/>
      <c r="O73" s="13"/>
      <c r="P73" s="16"/>
    </row>
    <row r="74" spans="1:16" ht="15" customHeight="1" x14ac:dyDescent="0.25">
      <c r="A74" s="12"/>
      <c r="B74" s="2"/>
      <c r="C74" s="16"/>
      <c r="D74" s="17"/>
      <c r="E74" s="15"/>
      <c r="F74" s="15"/>
      <c r="G74" s="15"/>
      <c r="H74" s="15"/>
      <c r="I74" s="15"/>
      <c r="J74" s="15"/>
      <c r="K74" s="15"/>
      <c r="L74" s="13"/>
      <c r="M74" s="13"/>
      <c r="N74" s="13"/>
      <c r="O74" s="13"/>
      <c r="P74" s="16"/>
    </row>
    <row r="75" spans="1:16" ht="15" customHeight="1" x14ac:dyDescent="0.25">
      <c r="A75" s="12"/>
      <c r="B75" s="2"/>
      <c r="C75" s="16"/>
      <c r="D75" s="17"/>
      <c r="E75" s="15"/>
      <c r="F75" s="15"/>
      <c r="G75" s="15"/>
      <c r="H75" s="15"/>
      <c r="I75" s="15"/>
      <c r="J75" s="15"/>
      <c r="K75" s="15"/>
      <c r="L75" s="13"/>
      <c r="M75" s="13"/>
      <c r="N75" s="13"/>
      <c r="O75" s="13"/>
      <c r="P75" s="16"/>
    </row>
    <row r="76" spans="1:16" ht="15" customHeight="1" x14ac:dyDescent="0.25">
      <c r="A76" s="12"/>
      <c r="B76" s="2"/>
      <c r="C76" s="16"/>
      <c r="D76" s="17"/>
      <c r="E76" s="15"/>
      <c r="F76" s="15"/>
      <c r="G76" s="15"/>
      <c r="H76" s="15"/>
      <c r="I76" s="15"/>
      <c r="J76" s="15"/>
      <c r="K76" s="15"/>
      <c r="L76" s="13"/>
      <c r="M76" s="13"/>
      <c r="N76" s="13"/>
      <c r="O76" s="13"/>
      <c r="P76" s="16"/>
    </row>
    <row r="77" spans="1:16" ht="15" customHeight="1" x14ac:dyDescent="0.25">
      <c r="A77" s="12"/>
      <c r="B77" s="2"/>
      <c r="C77" s="16"/>
      <c r="D77" s="17"/>
      <c r="E77" s="15"/>
      <c r="F77" s="15"/>
      <c r="G77" s="15"/>
      <c r="H77" s="15"/>
      <c r="I77" s="15"/>
      <c r="J77" s="15"/>
      <c r="K77" s="15"/>
      <c r="L77" s="13"/>
      <c r="M77" s="13"/>
      <c r="N77" s="13"/>
      <c r="O77" s="13"/>
      <c r="P77" s="16"/>
    </row>
    <row r="78" spans="1:16" ht="15" customHeight="1" x14ac:dyDescent="0.25">
      <c r="A78" s="12"/>
      <c r="B78" s="2"/>
      <c r="C78" s="16"/>
      <c r="D78" s="17"/>
      <c r="E78" s="15"/>
      <c r="F78" s="15"/>
      <c r="G78" s="15"/>
      <c r="H78" s="15"/>
      <c r="I78" s="15"/>
      <c r="J78" s="15"/>
      <c r="K78" s="15"/>
      <c r="L78" s="13"/>
      <c r="M78" s="13"/>
      <c r="N78" s="13"/>
      <c r="O78" s="13"/>
      <c r="P78" s="16"/>
    </row>
    <row r="79" spans="1:16" ht="15" customHeight="1" x14ac:dyDescent="0.25">
      <c r="A79" s="12"/>
      <c r="B79" s="2"/>
      <c r="C79" s="14"/>
      <c r="D79" s="17"/>
      <c r="E79" s="15"/>
      <c r="F79" s="15"/>
      <c r="G79" s="15"/>
      <c r="H79" s="15"/>
      <c r="I79" s="15"/>
      <c r="J79" s="15"/>
      <c r="K79" s="15"/>
      <c r="L79" s="13"/>
      <c r="M79" s="13"/>
      <c r="N79" s="13"/>
      <c r="O79" s="13"/>
      <c r="P79" s="16"/>
    </row>
    <row r="80" spans="1:16" ht="15" customHeight="1" x14ac:dyDescent="0.25">
      <c r="A80" s="12"/>
      <c r="B80" s="2"/>
      <c r="C80" s="16"/>
      <c r="D80" s="17"/>
      <c r="E80" s="15"/>
      <c r="F80" s="15"/>
      <c r="G80" s="15"/>
      <c r="H80" s="15"/>
      <c r="I80" s="15"/>
      <c r="J80" s="15"/>
      <c r="K80" s="15"/>
      <c r="L80" s="13"/>
      <c r="M80" s="13"/>
      <c r="N80" s="13"/>
      <c r="O80" s="13"/>
      <c r="P80" s="16"/>
    </row>
    <row r="81" spans="1:16" ht="15" customHeight="1" x14ac:dyDescent="0.25">
      <c r="A81" s="12"/>
      <c r="B81" s="2"/>
      <c r="C81" s="16"/>
      <c r="D81" s="17"/>
      <c r="E81" s="15"/>
      <c r="F81" s="15"/>
      <c r="G81" s="15"/>
      <c r="H81" s="15"/>
      <c r="I81" s="15"/>
      <c r="J81" s="15"/>
      <c r="K81" s="15"/>
      <c r="L81" s="13"/>
      <c r="M81" s="13"/>
      <c r="N81" s="13"/>
      <c r="O81" s="13"/>
      <c r="P81" s="16"/>
    </row>
    <row r="82" spans="1:16" ht="15" customHeight="1" x14ac:dyDescent="0.25">
      <c r="A82" s="12"/>
      <c r="B82" s="2"/>
      <c r="C82" s="16"/>
      <c r="D82" s="17"/>
      <c r="E82" s="15"/>
      <c r="F82" s="15"/>
      <c r="G82" s="15"/>
      <c r="H82" s="15"/>
      <c r="I82" s="15"/>
      <c r="J82" s="15"/>
      <c r="K82" s="15"/>
      <c r="L82" s="13"/>
      <c r="M82" s="13"/>
      <c r="N82" s="13"/>
      <c r="O82" s="13"/>
      <c r="P82" s="16"/>
    </row>
    <row r="83" spans="1:16" ht="15" customHeight="1" x14ac:dyDescent="0.25">
      <c r="A83" s="12"/>
      <c r="B83" s="2"/>
      <c r="C83" s="16"/>
      <c r="D83" s="17"/>
      <c r="E83" s="15"/>
      <c r="F83" s="15"/>
      <c r="G83" s="15"/>
      <c r="H83" s="15"/>
      <c r="I83" s="15"/>
      <c r="J83" s="15"/>
      <c r="K83" s="15"/>
      <c r="L83" s="13"/>
      <c r="M83" s="13"/>
      <c r="N83" s="13"/>
      <c r="O83" s="13"/>
      <c r="P83" s="16"/>
    </row>
    <row r="84" spans="1:16" ht="15" customHeight="1" x14ac:dyDescent="0.25">
      <c r="A84" s="12"/>
      <c r="B84" s="2"/>
      <c r="C84" s="16"/>
      <c r="D84" s="17"/>
      <c r="E84" s="15"/>
      <c r="F84" s="15"/>
      <c r="G84" s="15"/>
      <c r="H84" s="15"/>
      <c r="I84" s="15"/>
      <c r="J84" s="15"/>
      <c r="K84" s="15"/>
      <c r="L84" s="13"/>
      <c r="M84" s="13"/>
      <c r="N84" s="13"/>
      <c r="O84" s="13"/>
      <c r="P84" s="16"/>
    </row>
    <row r="85" spans="1:16" ht="15" customHeight="1" x14ac:dyDescent="0.25">
      <c r="A85" s="12"/>
      <c r="B85" s="2"/>
      <c r="C85" s="16"/>
      <c r="D85" s="17"/>
      <c r="E85" s="15"/>
      <c r="F85" s="15"/>
      <c r="G85" s="15"/>
      <c r="H85" s="15"/>
      <c r="I85" s="15"/>
      <c r="J85" s="15"/>
      <c r="K85" s="15"/>
      <c r="L85" s="13"/>
      <c r="M85" s="13"/>
      <c r="N85" s="13"/>
      <c r="O85" s="13"/>
      <c r="P85" s="16"/>
    </row>
    <row r="86" spans="1:16" ht="15" customHeight="1" x14ac:dyDescent="0.25">
      <c r="A86" s="12"/>
      <c r="B86" s="2"/>
      <c r="C86" s="16"/>
      <c r="D86" s="17"/>
      <c r="E86" s="15"/>
      <c r="F86" s="15"/>
      <c r="G86" s="15"/>
      <c r="H86" s="15"/>
      <c r="I86" s="15"/>
      <c r="J86" s="15"/>
      <c r="K86" s="15"/>
      <c r="L86" s="13"/>
      <c r="M86" s="13"/>
      <c r="N86" s="13"/>
      <c r="O86" s="13"/>
      <c r="P86" s="16"/>
    </row>
    <row r="87" spans="1:16" ht="15" customHeight="1" x14ac:dyDescent="0.25">
      <c r="A87" s="12"/>
      <c r="B87" s="2"/>
      <c r="C87" s="14"/>
      <c r="D87" s="17"/>
      <c r="E87" s="15"/>
      <c r="F87" s="15"/>
      <c r="G87" s="15"/>
      <c r="H87" s="15"/>
      <c r="I87" s="15"/>
      <c r="J87" s="15"/>
      <c r="K87" s="15"/>
      <c r="L87" s="13"/>
      <c r="M87" s="13"/>
      <c r="N87" s="13"/>
      <c r="O87" s="13"/>
      <c r="P87" s="16"/>
    </row>
    <row r="88" spans="1:16" ht="15" customHeight="1" x14ac:dyDescent="0.25">
      <c r="A88" s="12"/>
      <c r="B88" s="2"/>
      <c r="C88" s="16"/>
      <c r="D88" s="17"/>
      <c r="E88" s="15"/>
      <c r="F88" s="15"/>
      <c r="G88" s="15"/>
      <c r="H88" s="15"/>
      <c r="I88" s="15"/>
      <c r="J88" s="15"/>
      <c r="K88" s="15"/>
      <c r="L88" s="13"/>
      <c r="M88" s="13"/>
      <c r="N88" s="13"/>
      <c r="O88" s="13"/>
      <c r="P88" s="16"/>
    </row>
    <row r="89" spans="1:16" ht="15" customHeight="1" x14ac:dyDescent="0.25">
      <c r="A89" s="12"/>
      <c r="B89" s="2"/>
      <c r="C89" s="16"/>
      <c r="D89" s="17"/>
      <c r="E89" s="15"/>
      <c r="F89" s="15"/>
      <c r="G89" s="15"/>
      <c r="H89" s="15"/>
      <c r="I89" s="15"/>
      <c r="J89" s="15"/>
      <c r="K89" s="15"/>
      <c r="L89" s="13"/>
      <c r="M89" s="13"/>
      <c r="N89" s="13"/>
      <c r="O89" s="13"/>
      <c r="P89" s="16"/>
    </row>
    <row r="90" spans="1:16" ht="15" customHeight="1" x14ac:dyDescent="0.25">
      <c r="A90" s="12"/>
      <c r="B90" s="2"/>
      <c r="C90" s="16"/>
      <c r="D90" s="17"/>
      <c r="E90" s="15"/>
      <c r="F90" s="15"/>
      <c r="G90" s="15"/>
      <c r="H90" s="15"/>
      <c r="I90" s="15"/>
      <c r="J90" s="15"/>
      <c r="K90" s="15"/>
      <c r="L90" s="13"/>
      <c r="M90" s="13"/>
      <c r="N90" s="13"/>
      <c r="O90" s="13"/>
      <c r="P90" s="16"/>
    </row>
    <row r="91" spans="1:16" ht="15" customHeight="1" x14ac:dyDescent="0.25">
      <c r="A91" s="12"/>
      <c r="B91" s="2"/>
      <c r="C91" s="16"/>
      <c r="D91" s="17"/>
      <c r="E91" s="15"/>
      <c r="F91" s="15"/>
      <c r="G91" s="15"/>
      <c r="H91" s="15"/>
      <c r="I91" s="15"/>
      <c r="J91" s="15"/>
      <c r="K91" s="15"/>
      <c r="L91" s="13"/>
      <c r="M91" s="13"/>
      <c r="N91" s="13"/>
      <c r="O91" s="13"/>
      <c r="P91" s="16"/>
    </row>
    <row r="92" spans="1:16" ht="15" customHeight="1" x14ac:dyDescent="0.25">
      <c r="A92" s="12"/>
      <c r="B92" s="2"/>
      <c r="C92" s="16"/>
      <c r="D92" s="17"/>
      <c r="E92" s="15"/>
      <c r="F92" s="15"/>
      <c r="G92" s="15"/>
      <c r="H92" s="15"/>
      <c r="I92" s="15"/>
      <c r="J92" s="15"/>
      <c r="K92" s="15"/>
      <c r="L92" s="13"/>
      <c r="M92" s="13"/>
      <c r="N92" s="13"/>
      <c r="O92" s="13"/>
      <c r="P92" s="16"/>
    </row>
    <row r="93" spans="1:16" ht="15" customHeight="1" x14ac:dyDescent="0.25">
      <c r="A93" s="12"/>
      <c r="B93" s="2"/>
      <c r="C93" s="16"/>
      <c r="D93" s="17"/>
      <c r="E93" s="15"/>
      <c r="F93" s="15"/>
      <c r="G93" s="15"/>
      <c r="H93" s="15"/>
      <c r="I93" s="15"/>
      <c r="J93" s="15"/>
      <c r="K93" s="15"/>
      <c r="L93" s="13"/>
      <c r="M93" s="13"/>
      <c r="N93" s="13"/>
      <c r="O93" s="13"/>
      <c r="P93" s="16"/>
    </row>
    <row r="94" spans="1:16" ht="15" customHeight="1" x14ac:dyDescent="0.25">
      <c r="A94" s="12"/>
      <c r="B94" s="2"/>
      <c r="C94" s="16"/>
      <c r="D94" s="17"/>
      <c r="E94" s="15"/>
      <c r="F94" s="15"/>
      <c r="G94" s="15"/>
      <c r="H94" s="15"/>
      <c r="I94" s="15"/>
      <c r="J94" s="15"/>
      <c r="K94" s="15"/>
      <c r="L94" s="13"/>
      <c r="M94" s="13"/>
      <c r="N94" s="13"/>
      <c r="O94" s="13"/>
      <c r="P94" s="16"/>
    </row>
    <row r="95" spans="1:16" ht="15" customHeight="1" x14ac:dyDescent="0.25">
      <c r="A95" s="12"/>
      <c r="B95" s="2"/>
      <c r="C95" s="16"/>
      <c r="D95" s="17"/>
      <c r="E95" s="15"/>
      <c r="F95" s="15"/>
      <c r="G95" s="15"/>
      <c r="H95" s="15"/>
      <c r="I95" s="15"/>
      <c r="J95" s="15"/>
      <c r="K95" s="15"/>
      <c r="L95" s="13"/>
      <c r="M95" s="13"/>
      <c r="N95" s="13"/>
      <c r="O95" s="13"/>
      <c r="P95" s="16"/>
    </row>
    <row r="96" spans="1:16" ht="15" customHeight="1" x14ac:dyDescent="0.25">
      <c r="A96" s="12"/>
      <c r="B96" s="2"/>
      <c r="C96" s="16"/>
      <c r="D96" s="17"/>
      <c r="E96" s="15"/>
      <c r="F96" s="15"/>
      <c r="G96" s="15"/>
      <c r="H96" s="15"/>
      <c r="I96" s="15"/>
      <c r="J96" s="15"/>
      <c r="K96" s="15"/>
      <c r="L96" s="13"/>
      <c r="M96" s="13"/>
      <c r="N96" s="13"/>
      <c r="O96" s="13"/>
      <c r="P96" s="16"/>
    </row>
    <row r="97" spans="1:16" ht="15" customHeight="1" x14ac:dyDescent="0.25">
      <c r="A97" s="12"/>
      <c r="B97" s="2"/>
      <c r="C97" s="16"/>
      <c r="D97" s="17"/>
      <c r="E97" s="15"/>
      <c r="F97" s="15"/>
      <c r="G97" s="15"/>
      <c r="H97" s="15"/>
      <c r="I97" s="15"/>
      <c r="J97" s="15"/>
      <c r="K97" s="15"/>
      <c r="L97" s="13"/>
      <c r="M97" s="13"/>
      <c r="N97" s="13"/>
      <c r="O97" s="13"/>
      <c r="P97" s="16"/>
    </row>
    <row r="98" spans="1:16" ht="15" customHeight="1" x14ac:dyDescent="0.25">
      <c r="A98" s="12"/>
      <c r="B98" s="2"/>
      <c r="C98" s="16"/>
      <c r="D98" s="17"/>
      <c r="E98" s="15"/>
      <c r="F98" s="15"/>
      <c r="G98" s="15"/>
      <c r="H98" s="15"/>
      <c r="I98" s="15"/>
      <c r="J98" s="15"/>
      <c r="K98" s="15"/>
      <c r="L98" s="13"/>
      <c r="M98" s="13"/>
      <c r="N98" s="13"/>
      <c r="O98" s="13"/>
      <c r="P98" s="16"/>
    </row>
    <row r="99" spans="1:16" ht="15" customHeight="1" x14ac:dyDescent="0.25">
      <c r="A99" s="12"/>
      <c r="B99" s="2"/>
      <c r="C99" s="14"/>
      <c r="D99" s="17"/>
      <c r="E99" s="15"/>
      <c r="F99" s="15"/>
      <c r="G99" s="15"/>
      <c r="H99" s="15"/>
      <c r="I99" s="15"/>
      <c r="J99" s="15"/>
      <c r="K99" s="15"/>
      <c r="L99" s="13"/>
      <c r="M99" s="13"/>
      <c r="N99" s="13"/>
      <c r="O99" s="13"/>
      <c r="P99" s="16"/>
    </row>
    <row r="100" spans="1:16" ht="15" customHeight="1" x14ac:dyDescent="0.25">
      <c r="A100" s="12"/>
      <c r="B100" s="2"/>
      <c r="C100" s="16"/>
      <c r="D100" s="17"/>
      <c r="E100" s="15"/>
      <c r="F100" s="15"/>
      <c r="G100" s="15"/>
      <c r="H100" s="15"/>
      <c r="I100" s="15"/>
      <c r="J100" s="15"/>
      <c r="K100" s="15"/>
      <c r="L100" s="13"/>
      <c r="M100" s="13"/>
      <c r="N100" s="13"/>
      <c r="O100" s="13"/>
      <c r="P100" s="16"/>
    </row>
    <row r="101" spans="1:16" ht="15" customHeight="1" x14ac:dyDescent="0.25">
      <c r="A101" s="12"/>
      <c r="B101" s="2"/>
      <c r="C101" s="16"/>
      <c r="D101" s="17"/>
      <c r="E101" s="15"/>
      <c r="F101" s="15"/>
      <c r="G101" s="15"/>
      <c r="H101" s="15"/>
      <c r="I101" s="15"/>
      <c r="J101" s="15"/>
      <c r="K101" s="15"/>
      <c r="L101" s="13"/>
      <c r="M101" s="13"/>
      <c r="N101" s="13"/>
      <c r="O101" s="13"/>
      <c r="P101" s="16"/>
    </row>
    <row r="102" spans="1:16" ht="15" customHeight="1" x14ac:dyDescent="0.25">
      <c r="A102" s="12"/>
      <c r="B102" s="2"/>
      <c r="C102" s="16"/>
      <c r="D102" s="17"/>
      <c r="E102" s="15"/>
      <c r="F102" s="15"/>
      <c r="G102" s="15"/>
      <c r="H102" s="15"/>
      <c r="I102" s="15"/>
      <c r="J102" s="15"/>
      <c r="K102" s="15"/>
      <c r="L102" s="13"/>
      <c r="M102" s="13"/>
      <c r="N102" s="13"/>
      <c r="O102" s="13"/>
      <c r="P102" s="16"/>
    </row>
    <row r="103" spans="1:16" ht="15" customHeight="1" x14ac:dyDescent="0.25">
      <c r="A103" s="12"/>
      <c r="B103" s="2"/>
      <c r="C103" s="16"/>
      <c r="D103" s="17"/>
      <c r="E103" s="15"/>
      <c r="F103" s="15"/>
      <c r="G103" s="15"/>
      <c r="H103" s="15"/>
      <c r="I103" s="15"/>
      <c r="J103" s="15"/>
      <c r="K103" s="15"/>
      <c r="L103" s="13"/>
      <c r="M103" s="13"/>
      <c r="N103" s="13"/>
      <c r="O103" s="13"/>
      <c r="P103" s="16"/>
    </row>
    <row r="104" spans="1:16" ht="15" customHeight="1" x14ac:dyDescent="0.25">
      <c r="A104" s="12"/>
      <c r="B104" s="2"/>
      <c r="C104" s="16"/>
      <c r="D104" s="17"/>
      <c r="E104" s="15"/>
      <c r="F104" s="15"/>
      <c r="G104" s="15"/>
      <c r="H104" s="15"/>
      <c r="I104" s="15"/>
      <c r="J104" s="15"/>
      <c r="K104" s="15"/>
      <c r="L104" s="13"/>
      <c r="M104" s="13"/>
      <c r="N104" s="13"/>
      <c r="O104" s="13"/>
      <c r="P104" s="16"/>
    </row>
    <row r="105" spans="1:16" ht="15" customHeight="1" x14ac:dyDescent="0.25">
      <c r="A105" s="12"/>
      <c r="B105" s="2"/>
      <c r="C105" s="17"/>
      <c r="D105" s="17"/>
      <c r="E105" s="15"/>
      <c r="F105" s="15"/>
      <c r="G105" s="15"/>
      <c r="H105" s="15"/>
      <c r="I105" s="15"/>
      <c r="J105" s="15"/>
      <c r="K105" s="15"/>
      <c r="L105" s="13"/>
      <c r="M105" s="13"/>
      <c r="N105" s="13"/>
      <c r="O105" s="13"/>
      <c r="P105" s="16"/>
    </row>
    <row r="106" spans="1:16" ht="15" customHeight="1" x14ac:dyDescent="0.25">
      <c r="A106" s="12"/>
      <c r="B106" s="2"/>
      <c r="C106" s="16"/>
      <c r="D106" s="17"/>
      <c r="E106" s="15"/>
      <c r="F106" s="15"/>
      <c r="G106" s="15"/>
      <c r="H106" s="15"/>
      <c r="I106" s="15"/>
      <c r="J106" s="15"/>
      <c r="K106" s="15"/>
      <c r="L106" s="13"/>
      <c r="M106" s="13"/>
      <c r="N106" s="13"/>
      <c r="O106" s="13"/>
      <c r="P106" s="16"/>
    </row>
    <row r="107" spans="1:16" ht="15" customHeight="1" x14ac:dyDescent="0.25">
      <c r="A107" s="12"/>
      <c r="B107" s="2"/>
      <c r="C107" s="16"/>
      <c r="D107" s="17"/>
      <c r="E107" s="15"/>
      <c r="F107" s="15"/>
      <c r="G107" s="15"/>
      <c r="H107" s="15"/>
      <c r="I107" s="15"/>
      <c r="J107" s="15"/>
      <c r="K107" s="15"/>
      <c r="L107" s="13"/>
      <c r="M107" s="13"/>
      <c r="N107" s="13"/>
      <c r="O107" s="13"/>
      <c r="P107" s="16"/>
    </row>
    <row r="108" spans="1:16" ht="15" customHeight="1" x14ac:dyDescent="0.25">
      <c r="A108" s="12"/>
      <c r="B108" s="2"/>
      <c r="C108" s="14"/>
      <c r="D108" s="17"/>
      <c r="E108" s="15"/>
      <c r="F108" s="15"/>
      <c r="G108" s="15"/>
      <c r="H108" s="15"/>
      <c r="I108" s="15"/>
      <c r="J108" s="15"/>
      <c r="K108" s="15"/>
      <c r="L108" s="13"/>
      <c r="M108" s="13"/>
      <c r="N108" s="13"/>
      <c r="O108" s="13"/>
      <c r="P108" s="16"/>
    </row>
    <row r="109" spans="1:16" ht="15" customHeight="1" x14ac:dyDescent="0.25">
      <c r="A109" s="12"/>
      <c r="B109" s="2"/>
      <c r="C109" s="14"/>
      <c r="D109" s="17"/>
      <c r="E109" s="15"/>
      <c r="F109" s="15"/>
      <c r="G109" s="15"/>
      <c r="H109" s="15"/>
      <c r="I109" s="15"/>
      <c r="J109" s="15"/>
      <c r="K109" s="15"/>
      <c r="L109" s="13"/>
      <c r="M109" s="13"/>
      <c r="N109" s="13"/>
      <c r="O109" s="13"/>
      <c r="P109" s="16"/>
    </row>
    <row r="110" spans="1:16" ht="15" customHeight="1" x14ac:dyDescent="0.25">
      <c r="A110" s="12"/>
      <c r="B110" s="2"/>
      <c r="C110" s="16"/>
      <c r="D110" s="17"/>
      <c r="E110" s="15"/>
      <c r="F110" s="15"/>
      <c r="G110" s="15"/>
      <c r="H110" s="15"/>
      <c r="I110" s="15"/>
      <c r="J110" s="15"/>
      <c r="K110" s="15"/>
      <c r="L110" s="13"/>
      <c r="M110" s="13"/>
      <c r="N110" s="13"/>
      <c r="O110" s="13"/>
      <c r="P110" s="16"/>
    </row>
    <row r="111" spans="1:16" ht="15" customHeight="1" x14ac:dyDescent="0.25">
      <c r="A111" s="12"/>
      <c r="B111" s="2"/>
      <c r="C111" s="14"/>
      <c r="D111" s="17"/>
      <c r="E111" s="15"/>
      <c r="F111" s="15"/>
      <c r="G111" s="15"/>
      <c r="H111" s="15"/>
      <c r="I111" s="15"/>
      <c r="J111" s="15"/>
      <c r="K111" s="15"/>
      <c r="L111" s="13"/>
      <c r="M111" s="13"/>
      <c r="N111" s="13"/>
      <c r="O111" s="13"/>
      <c r="P111" s="16"/>
    </row>
  </sheetData>
  <sortState xmlns:xlrd2="http://schemas.microsoft.com/office/spreadsheetml/2017/richdata2" ref="A2:P27">
    <sortCondition ref="A2:A27"/>
  </sortState>
  <conditionalFormatting sqref="E2:K24 E26:K67">
    <cfRule type="cellIs" dxfId="6" priority="2" operator="equal">
      <formula>0</formula>
    </cfRule>
  </conditionalFormatting>
  <conditionalFormatting sqref="E70:K111">
    <cfRule type="cellIs" dxfId="5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&amp;C&amp;F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28"/>
  <sheetViews>
    <sheetView tabSelected="1" topLeftCell="A54" workbookViewId="0">
      <selection activeCell="S62" sqref="S62"/>
    </sheetView>
  </sheetViews>
  <sheetFormatPr defaultRowHeight="15" x14ac:dyDescent="0.25"/>
  <cols>
    <col min="1" max="1" width="6.28515625" bestFit="1" customWidth="1"/>
    <col min="2" max="2" width="10" style="10" customWidth="1"/>
    <col min="3" max="3" width="25.28515625" bestFit="1" customWidth="1"/>
    <col min="4" max="4" width="3.85546875" bestFit="1" customWidth="1"/>
    <col min="5" max="5" width="20.42578125" customWidth="1"/>
    <col min="6" max="6" width="7.28515625" customWidth="1"/>
    <col min="7" max="8" width="5" bestFit="1" customWidth="1"/>
    <col min="9" max="12" width="3.5703125" bestFit="1" customWidth="1"/>
    <col min="13" max="13" width="3.140625" bestFit="1" customWidth="1"/>
    <col min="14" max="14" width="7.28515625" bestFit="1" customWidth="1"/>
    <col min="15" max="15" width="8.42578125" bestFit="1" customWidth="1"/>
  </cols>
  <sheetData>
    <row r="1" spans="1:16" ht="149.25" x14ac:dyDescent="0.25">
      <c r="A1" s="129" t="s">
        <v>118</v>
      </c>
      <c r="B1" s="130" t="s">
        <v>119</v>
      </c>
      <c r="C1" s="130" t="s">
        <v>1</v>
      </c>
      <c r="D1" s="130" t="s">
        <v>120</v>
      </c>
      <c r="E1" s="130" t="s">
        <v>121</v>
      </c>
      <c r="F1" s="119" t="s">
        <v>100</v>
      </c>
      <c r="G1" s="119" t="s">
        <v>101</v>
      </c>
      <c r="H1" s="119" t="s">
        <v>102</v>
      </c>
      <c r="I1" s="119" t="s">
        <v>103</v>
      </c>
      <c r="J1" s="119" t="s">
        <v>104</v>
      </c>
      <c r="K1" s="119" t="s">
        <v>105</v>
      </c>
      <c r="L1" s="119" t="s">
        <v>106</v>
      </c>
      <c r="M1" s="119" t="s">
        <v>107</v>
      </c>
      <c r="N1" s="130" t="s">
        <v>122</v>
      </c>
      <c r="O1" s="131" t="s">
        <v>94</v>
      </c>
      <c r="P1" s="132" t="s">
        <v>123</v>
      </c>
    </row>
    <row r="2" spans="1:16" x14ac:dyDescent="0.25">
      <c r="A2" s="133">
        <v>1</v>
      </c>
      <c r="B2" s="134">
        <f>VLOOKUP(C2,[1]!Gemiddelden2026_20273[[Kolom1]:[Relatienummer 2]],5,0)</f>
        <v>10002001</v>
      </c>
      <c r="C2" s="35" t="s">
        <v>37</v>
      </c>
      <c r="D2" s="117" t="s">
        <v>124</v>
      </c>
      <c r="E2" s="117" t="str">
        <f>VLOOKUP(C2,[1]!Gemiddelden2026_20273[[Kolom1]:[klasse ID 1]],4,0)</f>
        <v>Hoofdklasse Dames A</v>
      </c>
      <c r="F2" s="135">
        <f>VLOOKUP(C2,[1]DAMES!$B$2:$C$26,2,0)</f>
        <v>1463</v>
      </c>
      <c r="G2" s="135"/>
      <c r="H2" s="135"/>
      <c r="I2" s="135"/>
      <c r="J2" s="135"/>
      <c r="K2" s="135"/>
      <c r="L2" s="135"/>
      <c r="M2" s="136"/>
      <c r="N2" s="135">
        <f>COUNTIFS(F2:L2,"&gt;0")</f>
        <v>1</v>
      </c>
      <c r="O2" s="135">
        <f>SUM(F2:L2)</f>
        <v>1463</v>
      </c>
      <c r="P2" s="137">
        <f>O2/(N2*10)</f>
        <v>146.30000000000001</v>
      </c>
    </row>
    <row r="3" spans="1:16" ht="15" customHeight="1" x14ac:dyDescent="0.25">
      <c r="A3" s="133">
        <v>2</v>
      </c>
      <c r="B3" s="134">
        <f>VLOOKUP(C3,[1]!Gemiddelden2026_20273[[Kolom1]:[Relatienummer 2]],5,0)</f>
        <v>10006017</v>
      </c>
      <c r="C3" s="35" t="s">
        <v>38</v>
      </c>
      <c r="D3" s="117" t="s">
        <v>124</v>
      </c>
      <c r="E3" s="117" t="str">
        <f>VLOOKUP(C3,[1]!Gemiddelden2026_20273[[Kolom1]:[klasse ID 1]],4,0)</f>
        <v>Hoofdklasse Dames A</v>
      </c>
      <c r="F3" s="135">
        <f>VLOOKUP(C3,[1]DAMES!$B$2:$C$26,2,0)</f>
        <v>1453</v>
      </c>
      <c r="G3" s="135"/>
      <c r="H3" s="135"/>
      <c r="I3" s="135"/>
      <c r="J3" s="135"/>
      <c r="K3" s="135"/>
      <c r="L3" s="135"/>
      <c r="M3" s="136"/>
      <c r="N3" s="135">
        <f>COUNTIFS(F3:L3,"&gt;0")</f>
        <v>1</v>
      </c>
      <c r="O3" s="135">
        <f>SUM(F3:L3)</f>
        <v>1453</v>
      </c>
      <c r="P3" s="137">
        <f>O3/(N3*10)</f>
        <v>145.30000000000001</v>
      </c>
    </row>
    <row r="4" spans="1:16" ht="15" customHeight="1" x14ac:dyDescent="0.25">
      <c r="A4" s="133">
        <v>3</v>
      </c>
      <c r="B4" s="134">
        <f>VLOOKUP(C4,[1]!Gemiddelden2026_20273[[Kolom1]:[Relatienummer 2]],5,0)</f>
        <v>10002005</v>
      </c>
      <c r="C4" s="35" t="s">
        <v>39</v>
      </c>
      <c r="D4" s="117" t="s">
        <v>124</v>
      </c>
      <c r="E4" s="117" t="str">
        <f>VLOOKUP(C4,[1]!Gemiddelden2026_20273[[Kolom1]:[klasse ID 1]],4,0)</f>
        <v>Hoofdklasse Dames A</v>
      </c>
      <c r="F4" s="135">
        <f>VLOOKUP(C4,[1]DAMES!$B$2:$C$26,2,0)</f>
        <v>1451</v>
      </c>
      <c r="G4" s="135"/>
      <c r="H4" s="135"/>
      <c r="I4" s="135"/>
      <c r="J4" s="135"/>
      <c r="K4" s="135"/>
      <c r="L4" s="135"/>
      <c r="M4" s="136"/>
      <c r="N4" s="135">
        <f>COUNTIFS(F4:L4,"&gt;0")</f>
        <v>1</v>
      </c>
      <c r="O4" s="135">
        <f>SUM(F4:L4)</f>
        <v>1451</v>
      </c>
      <c r="P4" s="137">
        <f>O4/(N4*10)</f>
        <v>145.1</v>
      </c>
    </row>
    <row r="5" spans="1:16" ht="15" customHeight="1" x14ac:dyDescent="0.25">
      <c r="A5" s="133">
        <v>4</v>
      </c>
      <c r="B5" s="134">
        <f>VLOOKUP(C5,[1]!Gemiddelden2026_20273[[Kolom1]:[Relatienummer 2]],5,0)</f>
        <v>10009998</v>
      </c>
      <c r="C5" s="35" t="s">
        <v>40</v>
      </c>
      <c r="D5" s="117" t="s">
        <v>124</v>
      </c>
      <c r="E5" s="117" t="str">
        <f>VLOOKUP(C5,[1]!Gemiddelden2026_20273[[Kolom1]:[klasse ID 1]],4,0)</f>
        <v>Hoofdklasse Dames A</v>
      </c>
      <c r="F5" s="135">
        <f>VLOOKUP(C5,[1]DAMES!$B$2:$C$26,2,0)</f>
        <v>1450</v>
      </c>
      <c r="G5" s="135"/>
      <c r="H5" s="135"/>
      <c r="I5" s="135"/>
      <c r="J5" s="135"/>
      <c r="K5" s="135"/>
      <c r="L5" s="135"/>
      <c r="M5" s="136"/>
      <c r="N5" s="135">
        <f>COUNTIFS(F5:L5,"&gt;0")</f>
        <v>1</v>
      </c>
      <c r="O5" s="135">
        <f>SUM(F5:L5)</f>
        <v>1450</v>
      </c>
      <c r="P5" s="137">
        <f>O5/(N5*10)</f>
        <v>145</v>
      </c>
    </row>
    <row r="6" spans="1:16" ht="15" customHeight="1" x14ac:dyDescent="0.25">
      <c r="A6" s="133">
        <v>5</v>
      </c>
      <c r="B6" s="134">
        <f>VLOOKUP(C6,[1]!Gemiddelden2026_20273[[Kolom1]:[Relatienummer 2]],5,0)</f>
        <v>10001010</v>
      </c>
      <c r="C6" s="35" t="s">
        <v>41</v>
      </c>
      <c r="D6" s="117" t="s">
        <v>124</v>
      </c>
      <c r="E6" s="117" t="str">
        <f>VLOOKUP(C6,[1]!Gemiddelden2026_20273[[Kolom1]:[klasse ID 1]],4,0)</f>
        <v>Hoofdklasse Dames A</v>
      </c>
      <c r="F6" s="135">
        <f>VLOOKUP(C6,[1]DAMES!$B$2:$C$26,2,0)</f>
        <v>1447</v>
      </c>
      <c r="G6" s="135"/>
      <c r="H6" s="135"/>
      <c r="I6" s="135"/>
      <c r="J6" s="135"/>
      <c r="K6" s="135"/>
      <c r="L6" s="135"/>
      <c r="M6" s="136"/>
      <c r="N6" s="135">
        <f>COUNTIFS(F6:L6,"&gt;0")</f>
        <v>1</v>
      </c>
      <c r="O6" s="135">
        <f>SUM(F6:L6)</f>
        <v>1447</v>
      </c>
      <c r="P6" s="137">
        <f>O6/(N6*10)</f>
        <v>144.69999999999999</v>
      </c>
    </row>
    <row r="7" spans="1:16" ht="15" customHeight="1" x14ac:dyDescent="0.25">
      <c r="A7" s="133">
        <v>6</v>
      </c>
      <c r="B7" s="134">
        <f>VLOOKUP(C7,[1]!Gemiddelden2026_20273[[Kolom1]:[Relatienummer 2]],5,0)</f>
        <v>10002001</v>
      </c>
      <c r="C7" s="35" t="s">
        <v>44</v>
      </c>
      <c r="D7" s="117" t="s">
        <v>124</v>
      </c>
      <c r="E7" s="117" t="str">
        <f>VLOOKUP(C7,[1]!Gemiddelden2026_20273[[Kolom1]:[klasse ID 1]],4,0)</f>
        <v>Hoofdklasse Dames A</v>
      </c>
      <c r="F7" s="135">
        <f>VLOOKUP(C7,[1]DAMES!$B$2:$C$26,2,0)</f>
        <v>1420</v>
      </c>
      <c r="G7" s="135"/>
      <c r="H7" s="135"/>
      <c r="I7" s="135"/>
      <c r="J7" s="135"/>
      <c r="K7" s="135"/>
      <c r="L7" s="135"/>
      <c r="M7" s="136"/>
      <c r="N7" s="135">
        <f>COUNTIFS(F7:L7,"&gt;0")</f>
        <v>1</v>
      </c>
      <c r="O7" s="135">
        <f>SUM(F7:L7)</f>
        <v>1420</v>
      </c>
      <c r="P7" s="137">
        <f>O7/(N7*10)</f>
        <v>142</v>
      </c>
    </row>
    <row r="8" spans="1:16" ht="15" customHeight="1" x14ac:dyDescent="0.25">
      <c r="A8" s="133">
        <v>7</v>
      </c>
      <c r="B8" s="134">
        <f>VLOOKUP(C8,[1]!Gemiddelden2026_20273[[Kolom1]:[Relatienummer 2]],5,0)</f>
        <v>10004011</v>
      </c>
      <c r="C8" s="35" t="s">
        <v>46</v>
      </c>
      <c r="D8" s="117" t="s">
        <v>124</v>
      </c>
      <c r="E8" s="117" t="str">
        <f>VLOOKUP(C8,[1]!Gemiddelden2026_20273[[Kolom1]:[klasse ID 1]],4,0)</f>
        <v>Hoofdklasse Dames A</v>
      </c>
      <c r="F8" s="135">
        <f>VLOOKUP(C8,[1]DAMES!$B$2:$C$26,2,0)</f>
        <v>1398</v>
      </c>
      <c r="G8" s="135"/>
      <c r="H8" s="135"/>
      <c r="I8" s="135"/>
      <c r="J8" s="135"/>
      <c r="K8" s="135"/>
      <c r="L8" s="135"/>
      <c r="M8" s="136"/>
      <c r="N8" s="135">
        <f>COUNTIFS(F8:L8,"&gt;0")</f>
        <v>1</v>
      </c>
      <c r="O8" s="138">
        <f>SUM(F8:L8)</f>
        <v>1398</v>
      </c>
      <c r="P8" s="137">
        <f>O8/(N8*10)</f>
        <v>139.80000000000001</v>
      </c>
    </row>
    <row r="9" spans="1:16" ht="15" customHeight="1" x14ac:dyDescent="0.25">
      <c r="A9" s="133">
        <v>8</v>
      </c>
      <c r="B9" s="134">
        <f>VLOOKUP(C9,[1]!Gemiddelden2026_20273[[Kolom1]:[Relatienummer 2]],5,0)</f>
        <v>10004001</v>
      </c>
      <c r="C9" s="35" t="s">
        <v>47</v>
      </c>
      <c r="D9" s="117" t="s">
        <v>124</v>
      </c>
      <c r="E9" s="117" t="str">
        <f>VLOOKUP(C9,[1]!Gemiddelden2026_20273[[Kolom1]:[klasse ID 1]],4,0)</f>
        <v>Hoofdklasse Dames A</v>
      </c>
      <c r="F9" s="135">
        <f>VLOOKUP(C9,[1]DAMES!$B$2:$C$26,2,0)</f>
        <v>1397</v>
      </c>
      <c r="G9" s="135"/>
      <c r="H9" s="135"/>
      <c r="I9" s="135"/>
      <c r="J9" s="135"/>
      <c r="K9" s="135"/>
      <c r="L9" s="135"/>
      <c r="M9" s="136"/>
      <c r="N9" s="135">
        <f>COUNTIFS(F9:L9,"&gt;0")</f>
        <v>1</v>
      </c>
      <c r="O9" s="135">
        <f>SUM(F9:L9)</f>
        <v>1397</v>
      </c>
      <c r="P9" s="137">
        <f>O9/(N9*10)</f>
        <v>139.69999999999999</v>
      </c>
    </row>
    <row r="10" spans="1:16" ht="15" customHeight="1" x14ac:dyDescent="0.25">
      <c r="A10" s="133">
        <v>9</v>
      </c>
      <c r="B10" s="134">
        <v>10002001</v>
      </c>
      <c r="C10" s="139" t="s">
        <v>125</v>
      </c>
      <c r="D10" s="117" t="s">
        <v>124</v>
      </c>
      <c r="E10" s="117" t="s">
        <v>109</v>
      </c>
      <c r="F10" s="135">
        <v>1376</v>
      </c>
      <c r="G10" s="135"/>
      <c r="H10" s="135"/>
      <c r="I10" s="135"/>
      <c r="J10" s="135"/>
      <c r="K10" s="135"/>
      <c r="L10" s="135"/>
      <c r="M10" s="136"/>
      <c r="N10" s="135">
        <f>COUNTIFS(F10:L10,"&gt;0")</f>
        <v>1</v>
      </c>
      <c r="O10" s="135">
        <f>SUM(F10:L10)</f>
        <v>1376</v>
      </c>
      <c r="P10" s="137">
        <f>O10/(N10*10)</f>
        <v>137.6</v>
      </c>
    </row>
    <row r="11" spans="1:16" ht="15" customHeight="1" x14ac:dyDescent="0.25">
      <c r="A11" s="133"/>
      <c r="B11" s="134"/>
      <c r="C11" s="38"/>
      <c r="D11" s="117"/>
      <c r="E11" s="117"/>
      <c r="F11" s="135"/>
      <c r="G11" s="135"/>
      <c r="H11" s="135"/>
      <c r="I11" s="135"/>
      <c r="J11" s="135"/>
      <c r="K11" s="135"/>
      <c r="L11" s="135"/>
      <c r="M11" s="136"/>
      <c r="N11" s="135"/>
      <c r="O11" s="135"/>
      <c r="P11" s="137"/>
    </row>
    <row r="12" spans="1:16" ht="15" customHeight="1" x14ac:dyDescent="0.25">
      <c r="A12" s="133">
        <v>1</v>
      </c>
      <c r="B12" s="134">
        <f>VLOOKUP(C12,[1]!Gemiddelden2026_20273[[Kolom1]:[Relatienummer 2]],5,0)</f>
        <v>10006014</v>
      </c>
      <c r="C12" s="35" t="s">
        <v>6</v>
      </c>
      <c r="D12" s="124" t="s">
        <v>126</v>
      </c>
      <c r="E12" s="124" t="str">
        <f>VLOOKUP(C12,[1]!Gemiddelden2026_20273[[Kolom1]:[klasse ID 1]],4,0)</f>
        <v>Hoofdklasse Heren A</v>
      </c>
      <c r="F12" s="135">
        <f>VLOOKUP(C12,[1]DEELNEMERS!$B$3:$D$85,3,0)</f>
        <v>1478</v>
      </c>
      <c r="G12" s="135"/>
      <c r="H12" s="135"/>
      <c r="I12" s="135"/>
      <c r="J12" s="135"/>
      <c r="K12" s="135"/>
      <c r="L12" s="135"/>
      <c r="M12" s="136"/>
      <c r="N12" s="135">
        <f>COUNTIFS(F12:L12,"&gt;0")</f>
        <v>1</v>
      </c>
      <c r="O12" s="135">
        <f>SUM(F12:L12)</f>
        <v>1478</v>
      </c>
      <c r="P12" s="137">
        <f>O12/(N12*10)</f>
        <v>147.80000000000001</v>
      </c>
    </row>
    <row r="13" spans="1:16" ht="15" customHeight="1" x14ac:dyDescent="0.25">
      <c r="A13" s="133">
        <v>2</v>
      </c>
      <c r="B13" s="134">
        <f>VLOOKUP(C13,[1]!Gemiddelden2026_20273[[Kolom1]:[Relatienummer 2]],5,0)</f>
        <v>10001012</v>
      </c>
      <c r="C13" s="35" t="s">
        <v>7</v>
      </c>
      <c r="D13" s="124" t="s">
        <v>126</v>
      </c>
      <c r="E13" s="124" t="str">
        <f>VLOOKUP(C13,[1]!Gemiddelden2026_20273[[Kolom1]:[klasse ID 1]],4,0)</f>
        <v>Hoofdklasse Heren A</v>
      </c>
      <c r="F13" s="135">
        <f>VLOOKUP(C13,[1]DEELNEMERS!$B$3:$D$85,3,0)</f>
        <v>1469</v>
      </c>
      <c r="G13" s="135"/>
      <c r="H13" s="135"/>
      <c r="I13" s="135"/>
      <c r="J13" s="135"/>
      <c r="K13" s="135"/>
      <c r="L13" s="135"/>
      <c r="M13" s="136"/>
      <c r="N13" s="135">
        <f>COUNTIFS(F13:L13,"&gt;0")</f>
        <v>1</v>
      </c>
      <c r="O13" s="138">
        <f>SUM(F13:L13)</f>
        <v>1469</v>
      </c>
      <c r="P13" s="137">
        <f>O13/(N13*10)</f>
        <v>146.9</v>
      </c>
    </row>
    <row r="14" spans="1:16" ht="15" customHeight="1" x14ac:dyDescent="0.25">
      <c r="A14" s="133">
        <v>3</v>
      </c>
      <c r="B14" s="134">
        <f>VLOOKUP(C14,[1]!Gemiddelden2026_20273[[Kolom1]:[Relatienummer 2]],5,0)</f>
        <v>10003017</v>
      </c>
      <c r="C14" s="35" t="s">
        <v>8</v>
      </c>
      <c r="D14" s="124" t="s">
        <v>126</v>
      </c>
      <c r="E14" s="124" t="str">
        <f>VLOOKUP(C14,[1]!Gemiddelden2026_20273[[Kolom1]:[klasse ID 1]],4,0)</f>
        <v>Hoofdklasse Heren A</v>
      </c>
      <c r="F14" s="135">
        <f>VLOOKUP(C14,[1]DEELNEMERS!$B$3:$D$85,3,0)</f>
        <v>1468</v>
      </c>
      <c r="G14" s="135"/>
      <c r="H14" s="135"/>
      <c r="I14" s="135"/>
      <c r="J14" s="135"/>
      <c r="K14" s="135"/>
      <c r="L14" s="135"/>
      <c r="M14" s="136"/>
      <c r="N14" s="135">
        <f>COUNTIFS(F14:L14,"&gt;0")</f>
        <v>1</v>
      </c>
      <c r="O14" s="135">
        <f>SUM(F14:L14)</f>
        <v>1468</v>
      </c>
      <c r="P14" s="137">
        <f>O14/(N14*10)</f>
        <v>146.80000000000001</v>
      </c>
    </row>
    <row r="15" spans="1:16" ht="15" customHeight="1" x14ac:dyDescent="0.25">
      <c r="A15" s="133">
        <v>4</v>
      </c>
      <c r="B15" s="134">
        <f>VLOOKUP(C15,[1]!Gemiddelden2026_20273[[Kolom1]:[Relatienummer 2]],5,0)</f>
        <v>10003017</v>
      </c>
      <c r="C15" s="35" t="s">
        <v>9</v>
      </c>
      <c r="D15" s="124" t="s">
        <v>126</v>
      </c>
      <c r="E15" s="124" t="str">
        <f>VLOOKUP(C15,[1]!Gemiddelden2026_20273[[Kolom1]:[klasse ID 1]],4,0)</f>
        <v>Hoofdklasse Heren A</v>
      </c>
      <c r="F15" s="135">
        <f>VLOOKUP(C15,[1]DEELNEMERS!$B$3:$D$85,3,0)</f>
        <v>1465</v>
      </c>
      <c r="G15" s="135"/>
      <c r="H15" s="135"/>
      <c r="I15" s="135"/>
      <c r="J15" s="135"/>
      <c r="K15" s="135"/>
      <c r="L15" s="135"/>
      <c r="M15" s="136"/>
      <c r="N15" s="135">
        <f>COUNTIFS(F15:L15,"&gt;0")</f>
        <v>1</v>
      </c>
      <c r="O15" s="135">
        <f>SUM(F15:L15)</f>
        <v>1465</v>
      </c>
      <c r="P15" s="137">
        <f>O15/(N15*10)</f>
        <v>146.5</v>
      </c>
    </row>
    <row r="16" spans="1:16" ht="15" customHeight="1" x14ac:dyDescent="0.25">
      <c r="A16" s="133">
        <v>5</v>
      </c>
      <c r="B16" s="134">
        <f>VLOOKUP(C16,[1]!Gemiddelden2026_20273[[Kolom1]:[Relatienummer 2]],5,0)</f>
        <v>10004001</v>
      </c>
      <c r="C16" s="35" t="s">
        <v>10</v>
      </c>
      <c r="D16" s="124" t="s">
        <v>126</v>
      </c>
      <c r="E16" s="124" t="str">
        <f>VLOOKUP(C16,[1]!Gemiddelden2026_20273[[Kolom1]:[klasse ID 1]],4,0)</f>
        <v>Hoofdklasse Heren A</v>
      </c>
      <c r="F16" s="135">
        <f>VLOOKUP(C16,[1]DEELNEMERS!$B$3:$D$85,3,0)</f>
        <v>1464</v>
      </c>
      <c r="G16" s="135"/>
      <c r="H16" s="135"/>
      <c r="I16" s="135"/>
      <c r="J16" s="135"/>
      <c r="K16" s="135"/>
      <c r="L16" s="135"/>
      <c r="M16" s="136"/>
      <c r="N16" s="135">
        <f>COUNTIFS(F16:L16,"&gt;0")</f>
        <v>1</v>
      </c>
      <c r="O16" s="135">
        <f>SUM(F16:L16)</f>
        <v>1464</v>
      </c>
      <c r="P16" s="137">
        <f>O16/(N16*10)</f>
        <v>146.4</v>
      </c>
    </row>
    <row r="17" spans="1:16" ht="15" customHeight="1" x14ac:dyDescent="0.25">
      <c r="A17" s="133">
        <v>6</v>
      </c>
      <c r="B17" s="134">
        <f>VLOOKUP(C17,[1]!Gemiddelden2026_20273[[Kolom1]:[Relatienummer 2]],5,0)</f>
        <v>10002001</v>
      </c>
      <c r="C17" s="35" t="s">
        <v>12</v>
      </c>
      <c r="D17" s="124" t="s">
        <v>126</v>
      </c>
      <c r="E17" s="124" t="str">
        <f>VLOOKUP(C17,[1]!Gemiddelden2026_20273[[Kolom1]:[klasse ID 1]],4,0)</f>
        <v>Hoofdklasse Heren A</v>
      </c>
      <c r="F17" s="135">
        <f>VLOOKUP(C17,[1]DEELNEMERS!$B$3:$D$85,3,0)</f>
        <v>1459</v>
      </c>
      <c r="G17" s="135"/>
      <c r="H17" s="135"/>
      <c r="I17" s="135"/>
      <c r="J17" s="135"/>
      <c r="K17" s="135"/>
      <c r="L17" s="135"/>
      <c r="M17" s="136"/>
      <c r="N17" s="135">
        <f>COUNTIFS(F17:L17,"&gt;0")</f>
        <v>1</v>
      </c>
      <c r="O17" s="135">
        <f>SUM(F17:L17)</f>
        <v>1459</v>
      </c>
      <c r="P17" s="137">
        <f>O17/(N17*10)</f>
        <v>145.9</v>
      </c>
    </row>
    <row r="18" spans="1:16" ht="15" customHeight="1" x14ac:dyDescent="0.25">
      <c r="A18" s="133">
        <v>7</v>
      </c>
      <c r="B18" s="134">
        <f>VLOOKUP(C18,[1]!Gemiddelden2026_20273[[Kolom1]:[Relatienummer 2]],5,0)</f>
        <v>10003017</v>
      </c>
      <c r="C18" s="35" t="s">
        <v>14</v>
      </c>
      <c r="D18" s="124" t="s">
        <v>126</v>
      </c>
      <c r="E18" s="124" t="str">
        <f>VLOOKUP(C18,[1]!Gemiddelden2026_20273[[Kolom1]:[klasse ID 1]],4,0)</f>
        <v>Hoofdklasse Heren A</v>
      </c>
      <c r="F18" s="135">
        <f>VLOOKUP(C18,[1]DEELNEMERS!$B$3:$D$85,3,0)</f>
        <v>1455</v>
      </c>
      <c r="G18" s="135"/>
      <c r="H18" s="135"/>
      <c r="I18" s="135"/>
      <c r="J18" s="135"/>
      <c r="K18" s="135"/>
      <c r="L18" s="135"/>
      <c r="M18" s="136"/>
      <c r="N18" s="135">
        <f>COUNTIFS(F18:L18,"&gt;0")</f>
        <v>1</v>
      </c>
      <c r="O18" s="135">
        <f>SUM(F18:L18)</f>
        <v>1455</v>
      </c>
      <c r="P18" s="137">
        <f>O18/(N18*10)</f>
        <v>145.5</v>
      </c>
    </row>
    <row r="19" spans="1:16" ht="15" customHeight="1" x14ac:dyDescent="0.25">
      <c r="A19" s="133">
        <v>8</v>
      </c>
      <c r="B19" s="134">
        <f>VLOOKUP(C19,[1]!Gemiddelden2026_20273[[Kolom1]:[Relatienummer 2]],5,0)</f>
        <v>10006015</v>
      </c>
      <c r="C19" s="38" t="s">
        <v>15</v>
      </c>
      <c r="D19" s="124" t="s">
        <v>126</v>
      </c>
      <c r="E19" s="124" t="str">
        <f>VLOOKUP(C19,[1]!Gemiddelden2026_20273[[Kolom1]:[klasse ID 1]],4,0)</f>
        <v>Hoofdklasse Heren A</v>
      </c>
      <c r="F19" s="135">
        <f>VLOOKUP(C19,[1]DEELNEMERS!$B$3:$D$85,3,0)</f>
        <v>1452</v>
      </c>
      <c r="G19" s="135"/>
      <c r="H19" s="135"/>
      <c r="I19" s="135"/>
      <c r="J19" s="135"/>
      <c r="K19" s="135"/>
      <c r="L19" s="135"/>
      <c r="M19" s="136"/>
      <c r="N19" s="135">
        <f>COUNTIFS(F19:L19,"&gt;0")</f>
        <v>1</v>
      </c>
      <c r="O19" s="135">
        <f>SUM(F19:L19)</f>
        <v>1452</v>
      </c>
      <c r="P19" s="137">
        <f>O19/(N19*10)</f>
        <v>145.19999999999999</v>
      </c>
    </row>
    <row r="20" spans="1:16" ht="15" customHeight="1" x14ac:dyDescent="0.25">
      <c r="A20" s="133">
        <v>9</v>
      </c>
      <c r="B20" s="134">
        <f>VLOOKUP(C20,[1]!Gemiddelden2026_20273[[Kolom1]:[Relatienummer 2]],5,0)</f>
        <v>10004004</v>
      </c>
      <c r="C20" s="35" t="s">
        <v>16</v>
      </c>
      <c r="D20" s="124" t="s">
        <v>126</v>
      </c>
      <c r="E20" s="124" t="str">
        <f>VLOOKUP(C20,[1]!Gemiddelden2026_20273[[Kolom1]:[klasse ID 1]],4,0)</f>
        <v>Hoofdklasse Heren A</v>
      </c>
      <c r="F20" s="135">
        <f>VLOOKUP(C20,[1]DEELNEMERS!$B$3:$D$85,3,0)</f>
        <v>1447</v>
      </c>
      <c r="G20" s="135"/>
      <c r="H20" s="135"/>
      <c r="I20" s="135"/>
      <c r="J20" s="135"/>
      <c r="K20" s="135"/>
      <c r="L20" s="135"/>
      <c r="M20" s="136"/>
      <c r="N20" s="135">
        <f>COUNTIFS(F20:L20,"&gt;0")</f>
        <v>1</v>
      </c>
      <c r="O20" s="138">
        <f>SUM(F20:L20)</f>
        <v>1447</v>
      </c>
      <c r="P20" s="137">
        <f>O20/(N20*10)</f>
        <v>144.69999999999999</v>
      </c>
    </row>
    <row r="21" spans="1:16" ht="15" customHeight="1" x14ac:dyDescent="0.25">
      <c r="A21" s="133">
        <v>10</v>
      </c>
      <c r="B21" s="134">
        <f>VLOOKUP(C21,[1]!Gemiddelden2026_20273[[Kolom1]:[Relatienummer 2]],5,0)</f>
        <v>10002001</v>
      </c>
      <c r="C21" s="35" t="s">
        <v>17</v>
      </c>
      <c r="D21" s="124" t="s">
        <v>126</v>
      </c>
      <c r="E21" s="124" t="str">
        <f>VLOOKUP(C21,[1]!Gemiddelden2026_20273[[Kolom1]:[klasse ID 1]],4,0)</f>
        <v>Hoofdklasse Heren A</v>
      </c>
      <c r="F21" s="135">
        <f>VLOOKUP(C21,[1]DEELNEMERS!$B$3:$D$85,3,0)</f>
        <v>1445</v>
      </c>
      <c r="G21" s="135"/>
      <c r="H21" s="135"/>
      <c r="I21" s="135"/>
      <c r="J21" s="135"/>
      <c r="K21" s="135"/>
      <c r="L21" s="135"/>
      <c r="M21" s="136"/>
      <c r="N21" s="135">
        <f>COUNTIFS(F21:L21,"&gt;0")</f>
        <v>1</v>
      </c>
      <c r="O21" s="135">
        <f>SUM(F21:L21)</f>
        <v>1445</v>
      </c>
      <c r="P21" s="137">
        <f>O21/(N21*10)</f>
        <v>144.5</v>
      </c>
    </row>
    <row r="22" spans="1:16" ht="15" customHeight="1" x14ac:dyDescent="0.25">
      <c r="A22" s="133">
        <v>11</v>
      </c>
      <c r="B22" s="134">
        <f>VLOOKUP(C22,[1]!Gemiddelden2026_20273[[Kolom1]:[Relatienummer 2]],5,0)</f>
        <v>10002010</v>
      </c>
      <c r="C22" s="35" t="s">
        <v>23</v>
      </c>
      <c r="D22" s="124" t="s">
        <v>126</v>
      </c>
      <c r="E22" s="124" t="str">
        <f>VLOOKUP(C22,[1]!Gemiddelden2026_20273[[Kolom1]:[klasse ID 1]],4,0)</f>
        <v>Hoofdklasse Heren A</v>
      </c>
      <c r="F22" s="135">
        <f>VLOOKUP(C22,[1]DEELNEMERS!$B$3:$D$85,3,0)</f>
        <v>1411</v>
      </c>
      <c r="G22" s="135"/>
      <c r="H22" s="135"/>
      <c r="I22" s="135"/>
      <c r="J22" s="135"/>
      <c r="K22" s="135"/>
      <c r="L22" s="135"/>
      <c r="M22" s="136"/>
      <c r="N22" s="135">
        <f>COUNTIFS(F22:L22,"&gt;0")</f>
        <v>1</v>
      </c>
      <c r="O22" s="138">
        <f>SUM(F22:L22)</f>
        <v>1411</v>
      </c>
      <c r="P22" s="137">
        <f>O22/(N22*10)</f>
        <v>141.1</v>
      </c>
    </row>
    <row r="23" spans="1:16" ht="149.25" x14ac:dyDescent="0.25">
      <c r="A23" s="129" t="s">
        <v>118</v>
      </c>
      <c r="B23" s="130" t="s">
        <v>119</v>
      </c>
      <c r="C23" s="130" t="s">
        <v>1</v>
      </c>
      <c r="D23" s="130" t="s">
        <v>120</v>
      </c>
      <c r="E23" s="130" t="s">
        <v>121</v>
      </c>
      <c r="F23" s="119" t="s">
        <v>100</v>
      </c>
      <c r="G23" s="119" t="s">
        <v>101</v>
      </c>
      <c r="H23" s="119" t="s">
        <v>102</v>
      </c>
      <c r="I23" s="119" t="s">
        <v>103</v>
      </c>
      <c r="J23" s="119" t="s">
        <v>104</v>
      </c>
      <c r="K23" s="119" t="s">
        <v>105</v>
      </c>
      <c r="L23" s="119" t="s">
        <v>106</v>
      </c>
      <c r="M23" s="119" t="s">
        <v>107</v>
      </c>
      <c r="N23" s="130" t="s">
        <v>122</v>
      </c>
      <c r="O23" s="131" t="s">
        <v>94</v>
      </c>
      <c r="P23" s="132" t="s">
        <v>123</v>
      </c>
    </row>
    <row r="24" spans="1:16" ht="15" customHeight="1" x14ac:dyDescent="0.25">
      <c r="A24" s="133"/>
      <c r="B24" s="134"/>
      <c r="C24" s="35"/>
      <c r="D24" s="124"/>
      <c r="E24" s="124"/>
      <c r="F24" s="135"/>
      <c r="G24" s="135"/>
      <c r="H24" s="135"/>
      <c r="I24" s="135"/>
      <c r="J24" s="135"/>
      <c r="K24" s="135"/>
      <c r="L24" s="135"/>
      <c r="M24" s="136"/>
      <c r="N24" s="135"/>
      <c r="O24" s="138"/>
      <c r="P24" s="137"/>
    </row>
    <row r="25" spans="1:16" ht="15" customHeight="1" x14ac:dyDescent="0.25">
      <c r="A25" s="133">
        <v>1</v>
      </c>
      <c r="B25" s="134">
        <f>VLOOKUP(C25,[1]!Gemiddelden2026_20273[[Kolom1]:[Relatienummer 2]],5,0)</f>
        <v>10002001</v>
      </c>
      <c r="C25" s="35" t="s">
        <v>18</v>
      </c>
      <c r="D25" s="124" t="s">
        <v>126</v>
      </c>
      <c r="E25" s="124" t="str">
        <f>VLOOKUP(C25,[1]!Gemiddelden2026_20273[[Kolom1]:[klasse ID 1]],4,0)</f>
        <v>Hoofdklasse Heren B</v>
      </c>
      <c r="F25" s="135">
        <f>VLOOKUP(C25,[1]DEELNEMERS!$B$3:$D$85,3,0)</f>
        <v>1434</v>
      </c>
      <c r="G25" s="140"/>
      <c r="H25" s="140"/>
      <c r="I25" s="140"/>
      <c r="J25" s="140"/>
      <c r="K25" s="140"/>
      <c r="L25" s="135"/>
      <c r="M25" s="136"/>
      <c r="N25" s="135">
        <f>COUNTIFS(F25:L25,"&gt;0")</f>
        <v>1</v>
      </c>
      <c r="O25" s="135">
        <f>SUM(F25:L25)</f>
        <v>1434</v>
      </c>
      <c r="P25" s="137">
        <f>O25/(N25*10)</f>
        <v>143.4</v>
      </c>
    </row>
    <row r="26" spans="1:16" ht="15" customHeight="1" x14ac:dyDescent="0.25">
      <c r="A26" s="133">
        <v>2</v>
      </c>
      <c r="B26" s="134">
        <f>VLOOKUP(C26,[1]!Gemiddelden2026_20273[[Kolom1]:[Relatienummer 2]],5,0)</f>
        <v>10006014</v>
      </c>
      <c r="C26" s="35" t="s">
        <v>19</v>
      </c>
      <c r="D26" s="124" t="s">
        <v>126</v>
      </c>
      <c r="E26" s="124" t="str">
        <f>VLOOKUP(C26,[1]!Gemiddelden2026_20273[[Kolom1]:[klasse ID 1]],4,0)</f>
        <v>Hoofdklasse Heren B</v>
      </c>
      <c r="F26" s="135">
        <f>VLOOKUP(C26,[1]DEELNEMERS!$B$3:$D$85,3,0)</f>
        <v>1429</v>
      </c>
      <c r="G26" s="135"/>
      <c r="H26" s="135"/>
      <c r="I26" s="135"/>
      <c r="J26" s="135"/>
      <c r="K26" s="135"/>
      <c r="L26" s="135"/>
      <c r="M26" s="136"/>
      <c r="N26" s="135">
        <f>COUNTIFS(F26:L26,"&gt;0")</f>
        <v>1</v>
      </c>
      <c r="O26" s="135">
        <f>SUM(F26:L26)</f>
        <v>1429</v>
      </c>
      <c r="P26" s="137">
        <f>O26/(N26*10)</f>
        <v>142.9</v>
      </c>
    </row>
    <row r="27" spans="1:16" ht="15" customHeight="1" x14ac:dyDescent="0.25">
      <c r="A27" s="133">
        <v>3</v>
      </c>
      <c r="B27" s="134">
        <f>VLOOKUP(C27,[1]!Gemiddelden2026_20273[[Kolom1]:[Relatienummer 2]],5,0)</f>
        <v>10002001</v>
      </c>
      <c r="C27" s="35" t="s">
        <v>20</v>
      </c>
      <c r="D27" s="124" t="s">
        <v>126</v>
      </c>
      <c r="E27" s="124" t="str">
        <f>VLOOKUP(C27,[1]!Gemiddelden2026_20273[[Kolom1]:[klasse ID 1]],4,0)</f>
        <v>Hoofdklasse Heren B</v>
      </c>
      <c r="F27" s="135">
        <f>VLOOKUP(C27,[1]DEELNEMERS!$B$3:$D$85,3,0)</f>
        <v>1427</v>
      </c>
      <c r="G27" s="135"/>
      <c r="H27" s="135"/>
      <c r="I27" s="135"/>
      <c r="J27" s="135"/>
      <c r="K27" s="135"/>
      <c r="L27" s="135"/>
      <c r="M27" s="136"/>
      <c r="N27" s="135">
        <f>COUNTIFS(F27:L27,"&gt;0")</f>
        <v>1</v>
      </c>
      <c r="O27" s="135">
        <f>SUM(F27:L27)</f>
        <v>1427</v>
      </c>
      <c r="P27" s="137">
        <f>O27/(N27*10)</f>
        <v>142.69999999999999</v>
      </c>
    </row>
    <row r="28" spans="1:16" ht="15" customHeight="1" x14ac:dyDescent="0.25">
      <c r="A28" s="133">
        <v>4</v>
      </c>
      <c r="B28" s="134">
        <f>VLOOKUP(C28,[1]!Gemiddelden2026_20273[[Kolom1]:[Relatienummer 2]],5,0)</f>
        <v>10001028</v>
      </c>
      <c r="C28" s="35" t="s">
        <v>21</v>
      </c>
      <c r="D28" s="124" t="s">
        <v>126</v>
      </c>
      <c r="E28" s="124" t="str">
        <f>VLOOKUP(C28,[1]!Gemiddelden2026_20273[[Kolom1]:[klasse ID 1]],4,0)</f>
        <v>Hoofdklasse Heren B</v>
      </c>
      <c r="F28" s="135">
        <f>VLOOKUP(C28,[1]DEELNEMERS!$B$3:$D$85,3,0)</f>
        <v>1425</v>
      </c>
      <c r="G28" s="135"/>
      <c r="H28" s="135"/>
      <c r="I28" s="135"/>
      <c r="J28" s="135"/>
      <c r="K28" s="135"/>
      <c r="L28" s="135"/>
      <c r="M28" s="136"/>
      <c r="N28" s="135">
        <f>COUNTIFS(F28:L28,"&gt;0")</f>
        <v>1</v>
      </c>
      <c r="O28" s="135">
        <f>SUM(F28:L28)</f>
        <v>1425</v>
      </c>
      <c r="P28" s="137">
        <f>O28/(N28*10)</f>
        <v>142.5</v>
      </c>
    </row>
    <row r="29" spans="1:16" ht="15" customHeight="1" x14ac:dyDescent="0.25">
      <c r="A29" s="133">
        <v>5</v>
      </c>
      <c r="B29" s="134">
        <f>VLOOKUP(C29,[1]!Gemiddelden2026_20273[[Kolom1]:[Relatienummer 2]],5,0)</f>
        <v>10002005</v>
      </c>
      <c r="C29" s="35" t="s">
        <v>24</v>
      </c>
      <c r="D29" s="124" t="s">
        <v>126</v>
      </c>
      <c r="E29" s="124" t="str">
        <f>VLOOKUP(C29,[1]!Gemiddelden2026_20273[[Kolom1]:[klasse ID 1]],4,0)</f>
        <v>Hoofdklasse Heren B</v>
      </c>
      <c r="F29" s="135">
        <f>VLOOKUP(C29,[1]DEELNEMERS!$B$3:$D$85,3,0)</f>
        <v>1404</v>
      </c>
      <c r="G29" s="135"/>
      <c r="H29" s="135"/>
      <c r="I29" s="135"/>
      <c r="J29" s="135"/>
      <c r="K29" s="135"/>
      <c r="L29" s="135"/>
      <c r="M29" s="136"/>
      <c r="N29" s="135">
        <f>COUNTIFS(F29:L29,"&gt;0")</f>
        <v>1</v>
      </c>
      <c r="O29" s="135">
        <f>SUM(F29:L29)</f>
        <v>1404</v>
      </c>
      <c r="P29" s="137">
        <f>O29/(N29*10)</f>
        <v>140.4</v>
      </c>
    </row>
    <row r="30" spans="1:16" ht="15" customHeight="1" x14ac:dyDescent="0.25">
      <c r="A30" s="133">
        <v>6</v>
      </c>
      <c r="B30" s="134">
        <f>VLOOKUP(C30,[1]!Gemiddelden2026_20273[[Kolom1]:[Relatienummer 2]],5,0)</f>
        <v>10002001</v>
      </c>
      <c r="C30" s="35" t="s">
        <v>27</v>
      </c>
      <c r="D30" s="124" t="s">
        <v>126</v>
      </c>
      <c r="E30" s="124" t="str">
        <f>VLOOKUP(C30,[1]!Gemiddelden2026_20273[[Kolom1]:[klasse ID 1]],4,0)</f>
        <v>Hoofdklasse Heren B</v>
      </c>
      <c r="F30" s="135">
        <f>VLOOKUP(C30,[1]DEELNEMERS!$B$3:$D$85,3,0)</f>
        <v>1378</v>
      </c>
      <c r="G30" s="140"/>
      <c r="H30" s="140"/>
      <c r="I30" s="140"/>
      <c r="J30" s="140"/>
      <c r="K30" s="140"/>
      <c r="L30" s="140"/>
      <c r="M30" s="136"/>
      <c r="N30" s="135">
        <f>COUNTIFS(F30:L30,"&gt;0")</f>
        <v>1</v>
      </c>
      <c r="O30" s="135">
        <f>SUM(F30:L30)</f>
        <v>1378</v>
      </c>
      <c r="P30" s="137">
        <f>O30/(N30*10)</f>
        <v>137.80000000000001</v>
      </c>
    </row>
    <row r="31" spans="1:16" ht="15" customHeight="1" x14ac:dyDescent="0.25">
      <c r="A31" s="133"/>
      <c r="B31" s="134"/>
      <c r="C31" s="35"/>
      <c r="D31" s="124"/>
      <c r="E31" s="124"/>
      <c r="F31" s="140"/>
      <c r="G31" s="140"/>
      <c r="H31" s="140"/>
      <c r="I31" s="140"/>
      <c r="J31" s="140"/>
      <c r="K31" s="140"/>
      <c r="L31" s="140"/>
      <c r="M31" s="136"/>
      <c r="N31" s="140"/>
      <c r="O31" s="140"/>
      <c r="P31" s="140"/>
    </row>
    <row r="32" spans="1:16" ht="15" customHeight="1" x14ac:dyDescent="0.25">
      <c r="A32" s="133">
        <f>RANK(P32,$P$29:$P$51)</f>
        <v>1</v>
      </c>
      <c r="B32" s="134">
        <f>VLOOKUP(C32,[1]!Gemiddelden2026_20273[[Kolom1]:[Relatienummer 2]],5,0)</f>
        <v>10004011</v>
      </c>
      <c r="C32" s="35" t="s">
        <v>42</v>
      </c>
      <c r="D32" s="117" t="s">
        <v>124</v>
      </c>
      <c r="E32" s="117" t="str">
        <f>VLOOKUP(C32,[1]!Gemiddelden2026_20273[[Kolom1]:[klasse ID 1]],4,0)</f>
        <v>Klasse C</v>
      </c>
      <c r="F32" s="141">
        <f>VLOOKUP(C32,[1]DEELNEMERS!$B$3:$D$85,3,0)</f>
        <v>1431</v>
      </c>
      <c r="G32" s="141"/>
      <c r="H32" s="141"/>
      <c r="I32" s="141"/>
      <c r="J32" s="141"/>
      <c r="K32" s="141"/>
      <c r="L32" s="141"/>
      <c r="M32" s="35"/>
      <c r="N32" s="141">
        <f>COUNTIFS(F32:L32,"&gt;0")</f>
        <v>1</v>
      </c>
      <c r="O32" s="141">
        <f>SUM(F32:L32)</f>
        <v>1431</v>
      </c>
      <c r="P32" s="142">
        <f>O32/(N32*10)</f>
        <v>143.1</v>
      </c>
    </row>
    <row r="33" spans="1:16" ht="15" customHeight="1" x14ac:dyDescent="0.25">
      <c r="A33" s="133">
        <v>2</v>
      </c>
      <c r="B33" s="134">
        <f>VLOOKUP(C33,[1]!Gemiddelden2026_20273[[Kolom1]:[Relatienummer 2]],5,0)</f>
        <v>10004004</v>
      </c>
      <c r="C33" s="35" t="s">
        <v>45</v>
      </c>
      <c r="D33" s="117" t="s">
        <v>124</v>
      </c>
      <c r="E33" s="117" t="str">
        <f>VLOOKUP(C33,[1]!Gemiddelden2026_20273[[Kolom1]:[klasse ID 1]],4,0)</f>
        <v>Klasse C</v>
      </c>
      <c r="F33" s="141">
        <f>VLOOKUP(C33,[1]DEELNEMERS!$B$3:$D$85,3,0)</f>
        <v>1413</v>
      </c>
      <c r="G33" s="141"/>
      <c r="H33" s="141"/>
      <c r="I33" s="141"/>
      <c r="J33" s="141"/>
      <c r="K33" s="141"/>
      <c r="L33" s="141"/>
      <c r="M33" s="35"/>
      <c r="N33" s="141">
        <f>COUNTIFS(F33:L33,"&gt;0")</f>
        <v>1</v>
      </c>
      <c r="O33" s="141">
        <f>SUM(F33:L33)</f>
        <v>1413</v>
      </c>
      <c r="P33" s="142">
        <f>O33/(N33*10)</f>
        <v>141.30000000000001</v>
      </c>
    </row>
    <row r="34" spans="1:16" ht="15" customHeight="1" x14ac:dyDescent="0.25">
      <c r="A34" s="133">
        <v>3</v>
      </c>
      <c r="B34" s="134">
        <f>VLOOKUP(C34,[1]!Gemiddelden2026_20273[[Kolom1]:[Relatienummer 2]],5,0)</f>
        <v>10006015</v>
      </c>
      <c r="C34" s="35" t="s">
        <v>25</v>
      </c>
      <c r="D34" s="117" t="s">
        <v>126</v>
      </c>
      <c r="E34" s="117" t="str">
        <f>VLOOKUP(C34,[1]!Gemiddelden2026_20273[[Kolom1]:[klasse ID 1]],4,0)</f>
        <v>Klasse C</v>
      </c>
      <c r="F34" s="141">
        <f>VLOOKUP(C34,[1]DEELNEMERS!$B$3:$D$85,3,0)</f>
        <v>1404</v>
      </c>
      <c r="G34" s="141"/>
      <c r="H34" s="141"/>
      <c r="I34" s="141"/>
      <c r="J34" s="141"/>
      <c r="K34" s="141"/>
      <c r="L34" s="141"/>
      <c r="M34" s="35"/>
      <c r="N34" s="141">
        <f>COUNTIFS(F34:L34,"&gt;0")</f>
        <v>1</v>
      </c>
      <c r="O34" s="143">
        <f>SUM(F34:L34)</f>
        <v>1404</v>
      </c>
      <c r="P34" s="142">
        <f>O34/(N34*10)</f>
        <v>140.4</v>
      </c>
    </row>
    <row r="35" spans="1:16" ht="15" customHeight="1" x14ac:dyDescent="0.25">
      <c r="A35" s="133">
        <v>4</v>
      </c>
      <c r="B35" s="134">
        <f>VLOOKUP(C35,[1]!Gemiddelden2026_20273[[Kolom1]:[Relatienummer 2]],5,0)</f>
        <v>10002001</v>
      </c>
      <c r="C35" s="35" t="s">
        <v>48</v>
      </c>
      <c r="D35" s="117" t="s">
        <v>124</v>
      </c>
      <c r="E35" s="117" t="str">
        <f>VLOOKUP(C35,[1]!Gemiddelden2026_20273[[Kolom1]:[klasse ID 1]],4,0)</f>
        <v>Klasse C</v>
      </c>
      <c r="F35" s="141">
        <f>VLOOKUP(C35,[1]DEELNEMERS!$B$3:$D$85,3,0)</f>
        <v>1393</v>
      </c>
      <c r="G35" s="144"/>
      <c r="H35" s="144"/>
      <c r="I35" s="144"/>
      <c r="J35" s="144"/>
      <c r="K35" s="144"/>
      <c r="L35" s="144"/>
      <c r="M35" s="35"/>
      <c r="N35" s="144"/>
      <c r="O35" s="144"/>
      <c r="P35" s="144"/>
    </row>
    <row r="36" spans="1:16" ht="15" customHeight="1" x14ac:dyDescent="0.25">
      <c r="A36" s="133">
        <v>5</v>
      </c>
      <c r="B36" s="134">
        <f>VLOOKUP(C36,[1]!Gemiddelden2026_20273[[Kolom1]:[Relatienummer 2]],5,0)</f>
        <v>10001028</v>
      </c>
      <c r="C36" s="35" t="s">
        <v>49</v>
      </c>
      <c r="D36" s="117" t="s">
        <v>124</v>
      </c>
      <c r="E36" s="117" t="str">
        <f>VLOOKUP(C36,[1]!Gemiddelden2026_20273[[Kolom1]:[klasse ID 1]],4,0)</f>
        <v>Klasse C</v>
      </c>
      <c r="F36" s="141">
        <f>VLOOKUP(C36,[1]DEELNEMERS!$B$3:$D$85,3,0)</f>
        <v>1384</v>
      </c>
      <c r="G36" s="141"/>
      <c r="H36" s="141"/>
      <c r="I36" s="141"/>
      <c r="J36" s="141"/>
      <c r="K36" s="141"/>
      <c r="L36" s="141"/>
      <c r="M36" s="35"/>
      <c r="N36" s="141">
        <f>COUNTIFS(F36:L36,"&gt;0")</f>
        <v>1</v>
      </c>
      <c r="O36" s="141">
        <f>SUM(F36:L36)</f>
        <v>1384</v>
      </c>
      <c r="P36" s="142">
        <f>O36/(N36*10)</f>
        <v>138.4</v>
      </c>
    </row>
    <row r="37" spans="1:16" ht="15" customHeight="1" x14ac:dyDescent="0.25">
      <c r="A37" s="133">
        <v>6</v>
      </c>
      <c r="B37" s="134">
        <f>VLOOKUP(C37,[1]!Gemiddelden2026_20273[[Kolom1]:[Relatienummer 2]],5,0)</f>
        <v>10002008</v>
      </c>
      <c r="C37" s="35" t="s">
        <v>50</v>
      </c>
      <c r="D37" s="117" t="s">
        <v>124</v>
      </c>
      <c r="E37" s="117" t="str">
        <f>VLOOKUP(C37,[1]!Gemiddelden2026_20273[[Kolom1]:[klasse ID 1]],4,0)</f>
        <v>Klasse C</v>
      </c>
      <c r="F37" s="141">
        <f>VLOOKUP(C37,[1]DEELNEMERS!$B$3:$D$85,3,0)</f>
        <v>1378</v>
      </c>
      <c r="G37" s="141"/>
      <c r="H37" s="141"/>
      <c r="I37" s="141"/>
      <c r="J37" s="141"/>
      <c r="K37" s="141"/>
      <c r="L37" s="141"/>
      <c r="M37" s="35"/>
      <c r="N37" s="141">
        <f>COUNTIFS(F37:L37,"&gt;0")</f>
        <v>1</v>
      </c>
      <c r="O37" s="141">
        <f>SUM(F37:L37)</f>
        <v>1378</v>
      </c>
      <c r="P37" s="142">
        <f>O37/(N37*10)</f>
        <v>137.80000000000001</v>
      </c>
    </row>
    <row r="38" spans="1:16" ht="15" customHeight="1" x14ac:dyDescent="0.25">
      <c r="A38" s="133">
        <v>7</v>
      </c>
      <c r="B38" s="134">
        <f>VLOOKUP(C38,[1]!Gemiddelden2026_20273[[Kolom1]:[Relatienummer 2]],5,0)</f>
        <v>10002005</v>
      </c>
      <c r="C38" s="35" t="s">
        <v>29</v>
      </c>
      <c r="D38" s="117" t="s">
        <v>126</v>
      </c>
      <c r="E38" s="117" t="str">
        <f>VLOOKUP(C38,[1]!Gemiddelden2026_20273[[Kolom1]:[klasse ID 1]],4,0)</f>
        <v>Klasse C</v>
      </c>
      <c r="F38" s="141">
        <f>VLOOKUP(C38,[1]DEELNEMERS!$B$3:$D$85,3,0)</f>
        <v>1357</v>
      </c>
      <c r="G38" s="141"/>
      <c r="H38" s="141"/>
      <c r="I38" s="141"/>
      <c r="J38" s="141"/>
      <c r="K38" s="141"/>
      <c r="L38" s="141"/>
      <c r="M38" s="35"/>
      <c r="N38" s="141">
        <f>COUNTIFS(F38:L38,"&gt;0")</f>
        <v>1</v>
      </c>
      <c r="O38" s="141">
        <f>SUM(F38:L38)</f>
        <v>1357</v>
      </c>
      <c r="P38" s="142">
        <f>O38/(N38*10)</f>
        <v>135.69999999999999</v>
      </c>
    </row>
    <row r="39" spans="1:16" ht="15" customHeight="1" x14ac:dyDescent="0.25">
      <c r="A39" s="133">
        <v>8</v>
      </c>
      <c r="B39" s="134">
        <f>VLOOKUP(C39,[1]!Gemiddelden2026_20273[[Kolom1]:[Relatienummer 2]],5,0)</f>
        <v>10006015</v>
      </c>
      <c r="C39" s="35" t="s">
        <v>32</v>
      </c>
      <c r="D39" s="117" t="s">
        <v>126</v>
      </c>
      <c r="E39" s="117" t="str">
        <f>VLOOKUP(C39,[1]!Gemiddelden2026_20273[[Kolom1]:[klasse ID 1]],4,0)</f>
        <v>Klasse C</v>
      </c>
      <c r="F39" s="141">
        <f>VLOOKUP(C39,[1]DEELNEMERS!$B$3:$D$85,3,0)</f>
        <v>1335</v>
      </c>
      <c r="G39" s="141"/>
      <c r="H39" s="141"/>
      <c r="I39" s="141"/>
      <c r="J39" s="141"/>
      <c r="K39" s="141"/>
      <c r="L39" s="141"/>
      <c r="M39" s="35"/>
      <c r="N39" s="141">
        <f>COUNTIFS(F39:L39,"&gt;0")</f>
        <v>1</v>
      </c>
      <c r="O39" s="141">
        <f>SUM(F39:L39)</f>
        <v>1335</v>
      </c>
      <c r="P39" s="142">
        <f>O39/(N39*10)</f>
        <v>133.5</v>
      </c>
    </row>
    <row r="40" spans="1:16" ht="15" customHeight="1" x14ac:dyDescent="0.25">
      <c r="A40" s="133">
        <v>9</v>
      </c>
      <c r="B40" s="134">
        <f>VLOOKUP(C40,[1]!Gemiddelden2026_20273[[Kolom1]:[Relatienummer 2]],5,0)</f>
        <v>10003015</v>
      </c>
      <c r="C40" s="35" t="s">
        <v>34</v>
      </c>
      <c r="D40" s="117" t="s">
        <v>124</v>
      </c>
      <c r="E40" s="117" t="str">
        <f>VLOOKUP(C40,[1]!Gemiddelden2026_20273[[Kolom1]:[klasse ID 1]],4,0)</f>
        <v>Klasse C</v>
      </c>
      <c r="F40" s="141">
        <f>VLOOKUP(C40,[1]DEELNEMERS!$B$3:$D$85,3,0)</f>
        <v>1320</v>
      </c>
      <c r="G40" s="141"/>
      <c r="H40" s="141"/>
      <c r="I40" s="141"/>
      <c r="J40" s="141"/>
      <c r="K40" s="141"/>
      <c r="L40" s="141"/>
      <c r="M40" s="35"/>
      <c r="N40" s="141">
        <f>COUNTIFS(F40:L40,"&gt;0")</f>
        <v>1</v>
      </c>
      <c r="O40" s="141">
        <f>SUM(F40:L40)</f>
        <v>1320</v>
      </c>
      <c r="P40" s="142">
        <f>O40/(N40*10)</f>
        <v>132</v>
      </c>
    </row>
    <row r="41" spans="1:16" ht="15" customHeight="1" x14ac:dyDescent="0.25">
      <c r="A41" s="133"/>
      <c r="B41" s="134"/>
      <c r="C41" s="35"/>
      <c r="D41" s="117"/>
      <c r="E41" s="117"/>
      <c r="F41" s="141"/>
      <c r="G41" s="141"/>
      <c r="H41" s="141"/>
      <c r="I41" s="141"/>
      <c r="J41" s="141"/>
      <c r="K41" s="141"/>
      <c r="L41" s="141"/>
      <c r="M41" s="35"/>
      <c r="N41" s="141"/>
      <c r="O41" s="141"/>
      <c r="P41" s="142"/>
    </row>
    <row r="42" spans="1:16" ht="15" customHeight="1" x14ac:dyDescent="0.25">
      <c r="A42" s="133"/>
      <c r="B42" s="134"/>
      <c r="C42" s="35"/>
      <c r="D42" s="117"/>
      <c r="E42" s="117"/>
      <c r="F42" s="141"/>
      <c r="G42" s="141"/>
      <c r="H42" s="141"/>
      <c r="I42" s="141"/>
      <c r="J42" s="141"/>
      <c r="K42" s="141"/>
      <c r="L42" s="141"/>
      <c r="M42" s="35"/>
      <c r="N42" s="141"/>
      <c r="O42" s="141"/>
      <c r="P42" s="142"/>
    </row>
    <row r="43" spans="1:16" ht="15" customHeight="1" x14ac:dyDescent="0.25">
      <c r="A43" s="133"/>
      <c r="B43" s="134"/>
      <c r="C43" s="35"/>
      <c r="D43" s="117"/>
      <c r="E43" s="117"/>
      <c r="F43" s="141"/>
      <c r="G43" s="141"/>
      <c r="H43" s="141"/>
      <c r="I43" s="141"/>
      <c r="J43" s="141"/>
      <c r="K43" s="141"/>
      <c r="L43" s="141"/>
      <c r="M43" s="35"/>
      <c r="N43" s="141"/>
      <c r="O43" s="141"/>
      <c r="P43" s="142"/>
    </row>
    <row r="44" spans="1:16" ht="15" customHeight="1" x14ac:dyDescent="0.25">
      <c r="A44" s="133"/>
      <c r="B44" s="134"/>
      <c r="C44" s="35"/>
      <c r="D44" s="117"/>
      <c r="E44" s="117"/>
      <c r="F44" s="141"/>
      <c r="G44" s="141"/>
      <c r="H44" s="141"/>
      <c r="I44" s="141"/>
      <c r="J44" s="141"/>
      <c r="K44" s="141"/>
      <c r="L44" s="141"/>
      <c r="M44" s="35"/>
      <c r="N44" s="141"/>
      <c r="O44" s="141"/>
      <c r="P44" s="142"/>
    </row>
    <row r="45" spans="1:16" ht="149.25" x14ac:dyDescent="0.25">
      <c r="A45" s="129" t="s">
        <v>118</v>
      </c>
      <c r="B45" s="130" t="s">
        <v>119</v>
      </c>
      <c r="C45" s="130" t="s">
        <v>1</v>
      </c>
      <c r="D45" s="130" t="s">
        <v>120</v>
      </c>
      <c r="E45" s="130" t="s">
        <v>121</v>
      </c>
      <c r="F45" s="119" t="s">
        <v>100</v>
      </c>
      <c r="G45" s="119" t="s">
        <v>101</v>
      </c>
      <c r="H45" s="119" t="s">
        <v>102</v>
      </c>
      <c r="I45" s="119" t="s">
        <v>103</v>
      </c>
      <c r="J45" s="119" t="s">
        <v>104</v>
      </c>
      <c r="K45" s="119" t="s">
        <v>105</v>
      </c>
      <c r="L45" s="119" t="s">
        <v>106</v>
      </c>
      <c r="M45" s="119" t="s">
        <v>107</v>
      </c>
      <c r="N45" s="130" t="s">
        <v>122</v>
      </c>
      <c r="O45" s="131" t="s">
        <v>94</v>
      </c>
      <c r="P45" s="132" t="s">
        <v>123</v>
      </c>
    </row>
    <row r="46" spans="1:16" ht="15" customHeight="1" x14ac:dyDescent="0.25">
      <c r="A46" s="133">
        <v>1</v>
      </c>
      <c r="B46" s="134">
        <f>VLOOKUP(C46,[1]!Gemiddelden2026_20273[[Kolom1]:[Relatienummer 2]],5,0)</f>
        <v>10001010</v>
      </c>
      <c r="C46" s="35" t="s">
        <v>28</v>
      </c>
      <c r="D46" s="117" t="s">
        <v>126</v>
      </c>
      <c r="E46" s="117" t="str">
        <f>VLOOKUP(C46,[1]!Gemiddelden2026_20273[[Kolom1]:[klasse ID 1]],4,0)</f>
        <v>Klasse D</v>
      </c>
      <c r="F46" s="141">
        <f>VLOOKUP(C46,[1]DEELNEMERS!$B$3:$D$85,3,0)</f>
        <v>1367</v>
      </c>
      <c r="G46" s="141"/>
      <c r="H46" s="141"/>
      <c r="I46" s="141"/>
      <c r="J46" s="141"/>
      <c r="K46" s="141"/>
      <c r="L46" s="141"/>
      <c r="M46" s="35"/>
      <c r="N46" s="141">
        <f>COUNTIFS(F46:L46,"&gt;0")</f>
        <v>1</v>
      </c>
      <c r="O46" s="143">
        <f>SUM(F46:L46)</f>
        <v>1367</v>
      </c>
      <c r="P46" s="142">
        <f>O46/(N46*10)</f>
        <v>136.69999999999999</v>
      </c>
    </row>
    <row r="47" spans="1:16" ht="15" customHeight="1" x14ac:dyDescent="0.25">
      <c r="A47" s="133">
        <v>2</v>
      </c>
      <c r="B47" s="134">
        <f>VLOOKUP(C47,[1]!Gemiddelden2026_20273[[Kolom1]:[Relatienummer 2]],5,0)</f>
        <v>10009998</v>
      </c>
      <c r="C47" s="35" t="s">
        <v>52</v>
      </c>
      <c r="D47" s="117" t="s">
        <v>124</v>
      </c>
      <c r="E47" s="117" t="str">
        <f>VLOOKUP(C47,[1]!Gemiddelden2026_20273[[Kolom1]:[klasse ID 1]],4,0)</f>
        <v>Klasse D</v>
      </c>
      <c r="F47" s="141">
        <f>VLOOKUP(C47,[1]DEELNEMERS!$B$3:$D$85,3,0)</f>
        <v>1341</v>
      </c>
      <c r="G47" s="141"/>
      <c r="H47" s="141"/>
      <c r="I47" s="141"/>
      <c r="J47" s="141"/>
      <c r="K47" s="141"/>
      <c r="L47" s="141"/>
      <c r="M47" s="35"/>
      <c r="N47" s="141">
        <f>COUNTIFS(F47:L47,"&gt;0")</f>
        <v>1</v>
      </c>
      <c r="O47" s="143">
        <f>SUM(F47:L47)</f>
        <v>1341</v>
      </c>
      <c r="P47" s="142">
        <f>O47/(N47*10)</f>
        <v>134.1</v>
      </c>
    </row>
    <row r="48" spans="1:16" ht="15" customHeight="1" x14ac:dyDescent="0.25">
      <c r="A48" s="133">
        <v>3</v>
      </c>
      <c r="B48" s="134">
        <f>VLOOKUP(C48,[1]!Gemiddelden2026_20273[[Kolom1]:[Relatienummer 2]],5,0)</f>
        <v>10002005</v>
      </c>
      <c r="C48" s="35" t="s">
        <v>31</v>
      </c>
      <c r="D48" s="117" t="s">
        <v>124</v>
      </c>
      <c r="E48" s="117" t="str">
        <f>VLOOKUP(C48,[1]!Gemiddelden2026_20273[[Kolom1]:[klasse ID 1]],4,0)</f>
        <v>Klasse D</v>
      </c>
      <c r="F48" s="141">
        <f>VLOOKUP(C48,[1]DEELNEMERS!$B$3:$D$85,3,0)</f>
        <v>1336</v>
      </c>
      <c r="G48" s="141"/>
      <c r="H48" s="141"/>
      <c r="I48" s="141"/>
      <c r="J48" s="141"/>
      <c r="K48" s="141"/>
      <c r="L48" s="141"/>
      <c r="M48" s="35"/>
      <c r="N48" s="141">
        <f>COUNTIFS(F48:L48,"&gt;0")</f>
        <v>1</v>
      </c>
      <c r="O48" s="143">
        <f>SUM(F48:L48)</f>
        <v>1336</v>
      </c>
      <c r="P48" s="142">
        <f>O48/(N48*10)</f>
        <v>133.6</v>
      </c>
    </row>
    <row r="49" spans="1:16" ht="15" customHeight="1" x14ac:dyDescent="0.25">
      <c r="A49" s="133">
        <v>4</v>
      </c>
      <c r="B49" s="134">
        <f>VLOOKUP(C49,[1]!Gemiddelden2026_20273[[Kolom1]:[Relatienummer 2]],5,0)</f>
        <v>10003020</v>
      </c>
      <c r="C49" s="35" t="s">
        <v>35</v>
      </c>
      <c r="D49" s="117" t="s">
        <v>126</v>
      </c>
      <c r="E49" s="117" t="str">
        <f>VLOOKUP(C49,[1]!Gemiddelden2026_20273[[Kolom1]:[klasse ID 1]],4,0)</f>
        <v>Klasse D</v>
      </c>
      <c r="F49" s="141">
        <f>VLOOKUP(C49,[1]DEELNEMERS!$B$3:$D$85,3,0)</f>
        <v>1316</v>
      </c>
      <c r="G49" s="141"/>
      <c r="H49" s="141"/>
      <c r="I49" s="141"/>
      <c r="J49" s="141"/>
      <c r="K49" s="141"/>
      <c r="L49" s="141"/>
      <c r="M49" s="35"/>
      <c r="N49" s="141">
        <f>COUNTIFS(F49:L49,"&gt;0")</f>
        <v>1</v>
      </c>
      <c r="O49" s="141">
        <f>SUM(F49:L49)</f>
        <v>1316</v>
      </c>
      <c r="P49" s="142">
        <f>O49/(N49*10)</f>
        <v>131.6</v>
      </c>
    </row>
    <row r="50" spans="1:16" ht="15" customHeight="1" x14ac:dyDescent="0.25">
      <c r="A50" s="133">
        <v>5</v>
      </c>
      <c r="B50" s="134">
        <f>VLOOKUP(C50,[1]!Gemiddelden2026_20273[[Kolom1]:[Relatienummer 2]],5,0)</f>
        <v>10006015</v>
      </c>
      <c r="C50" s="35" t="s">
        <v>54</v>
      </c>
      <c r="D50" s="117" t="s">
        <v>124</v>
      </c>
      <c r="E50" s="117" t="str">
        <f>VLOOKUP(C50,[1]!Gemiddelden2026_20273[[Kolom1]:[klasse ID 1]],4,0)</f>
        <v>Klasse D</v>
      </c>
      <c r="F50" s="141">
        <f>VLOOKUP(C50,[1]DEELNEMERS!$B$3:$D$85,3,0)</f>
        <v>1268</v>
      </c>
      <c r="G50" s="141"/>
      <c r="H50" s="141"/>
      <c r="I50" s="141"/>
      <c r="J50" s="141"/>
      <c r="K50" s="141"/>
      <c r="L50" s="141"/>
      <c r="M50" s="35"/>
      <c r="N50" s="141">
        <f>COUNTIFS(F50:L50,"&gt;0")</f>
        <v>1</v>
      </c>
      <c r="O50" s="141">
        <f>SUM(F50:L50)</f>
        <v>1268</v>
      </c>
      <c r="P50" s="142">
        <f>O50/(N50*10)</f>
        <v>126.8</v>
      </c>
    </row>
    <row r="51" spans="1:16" ht="15" customHeight="1" x14ac:dyDescent="0.25">
      <c r="A51" s="133">
        <v>6</v>
      </c>
      <c r="B51" s="134">
        <f>VLOOKUP(C51,[1]!Gemiddelden2026_20273[[Kolom1]:[Relatienummer 2]],5,0)</f>
        <v>10002008</v>
      </c>
      <c r="C51" s="35" t="s">
        <v>36</v>
      </c>
      <c r="D51" s="117" t="s">
        <v>126</v>
      </c>
      <c r="E51" s="117" t="str">
        <f>VLOOKUP(C51,[1]!Gemiddelden2026_20273[[Kolom1]:[klasse ID 1]],4,0)</f>
        <v>Klasse D</v>
      </c>
      <c r="F51" s="141">
        <f>VLOOKUP(C51,[1]DEELNEMERS!$B$3:$D$85,3,0)</f>
        <v>1080</v>
      </c>
      <c r="G51" s="141"/>
      <c r="H51" s="141"/>
      <c r="I51" s="141"/>
      <c r="J51" s="141"/>
      <c r="K51" s="141"/>
      <c r="L51" s="141"/>
      <c r="M51" s="35"/>
      <c r="N51" s="141">
        <f>COUNTIFS(F51:L51,"&gt;0")</f>
        <v>1</v>
      </c>
      <c r="O51" s="141">
        <f>SUM(F51:L51)</f>
        <v>1080</v>
      </c>
      <c r="P51" s="142">
        <f>O51/(N51*10)</f>
        <v>108</v>
      </c>
    </row>
    <row r="52" spans="1:16" ht="15" customHeight="1" x14ac:dyDescent="0.25">
      <c r="A52" s="133"/>
      <c r="B52" s="134"/>
      <c r="C52" s="35"/>
      <c r="D52" s="117"/>
      <c r="E52" s="117"/>
      <c r="F52" s="141"/>
      <c r="G52" s="141"/>
      <c r="H52" s="141"/>
      <c r="I52" s="141"/>
      <c r="J52" s="141"/>
      <c r="K52" s="141"/>
      <c r="L52" s="141"/>
      <c r="M52" s="35"/>
      <c r="N52" s="141"/>
      <c r="O52" s="141"/>
      <c r="P52" s="142"/>
    </row>
    <row r="53" spans="1:16" ht="15" customHeight="1" x14ac:dyDescent="0.25">
      <c r="A53" s="133">
        <v>1</v>
      </c>
      <c r="B53" s="134">
        <f>VLOOKUP(C53,[1]!Gemiddelden2026_20273[[Kolom1]:[Relatienummer 2]],5,0)</f>
        <v>10006014</v>
      </c>
      <c r="C53" s="35" t="s">
        <v>22</v>
      </c>
      <c r="D53" s="117" t="s">
        <v>126</v>
      </c>
      <c r="E53" s="117" t="str">
        <f>VLOOKUP(C53,[1]!Gemiddelden2026_20273[[Kolom1]:[klasse ID 1]],4,0)</f>
        <v>Klasse E</v>
      </c>
      <c r="F53" s="141">
        <f>VLOOKUP(C53,[1]DEELNEMERS!$B$3:$D$85,3,0)</f>
        <v>1419</v>
      </c>
      <c r="G53" s="141"/>
      <c r="H53" s="141"/>
      <c r="I53" s="141"/>
      <c r="J53" s="141"/>
      <c r="K53" s="141"/>
      <c r="L53" s="141"/>
      <c r="M53" s="35"/>
      <c r="N53" s="141">
        <f>COUNTIFS(F53:L53,"&gt;0")</f>
        <v>1</v>
      </c>
      <c r="O53" s="141">
        <f>SUM(F53:L53)</f>
        <v>1419</v>
      </c>
      <c r="P53" s="142">
        <f>O53/(N53*10)</f>
        <v>141.9</v>
      </c>
    </row>
    <row r="54" spans="1:16" ht="15" customHeight="1" x14ac:dyDescent="0.25">
      <c r="A54" s="133">
        <v>2</v>
      </c>
      <c r="B54" s="134">
        <f>VLOOKUP(C54,[1]!Gemiddelden2026_20273[[Kolom1]:[Relatienummer 2]],5,0)</f>
        <v>10001028</v>
      </c>
      <c r="C54" s="35" t="s">
        <v>53</v>
      </c>
      <c r="D54" s="117" t="s">
        <v>124</v>
      </c>
      <c r="E54" s="117" t="str">
        <f>VLOOKUP(C54,[1]!Gemiddelden2026_20273[[Kolom1]:[klasse ID 1]],4,0)</f>
        <v>Klasse E</v>
      </c>
      <c r="F54" s="141">
        <f>VLOOKUP(C54,[1]DEELNEMERS!$B$3:$D$85,3,0)</f>
        <v>1298</v>
      </c>
      <c r="G54" s="141"/>
      <c r="H54" s="141"/>
      <c r="I54" s="141"/>
      <c r="J54" s="141"/>
      <c r="K54" s="141"/>
      <c r="L54" s="141"/>
      <c r="M54" s="35"/>
      <c r="N54" s="141">
        <f>COUNTIFS(F54:L54,"&gt;0")</f>
        <v>1</v>
      </c>
      <c r="O54" s="141">
        <f>SUM(F54:L54)</f>
        <v>1298</v>
      </c>
      <c r="P54" s="142">
        <f>O54/(N54*10)</f>
        <v>129.80000000000001</v>
      </c>
    </row>
    <row r="55" spans="1:16" ht="15" customHeight="1" x14ac:dyDescent="0.25">
      <c r="A55" s="133">
        <v>3</v>
      </c>
      <c r="B55" s="134">
        <f>VLOOKUP(C55,[1]!Gemiddelden2026_20273[[Kolom1]:[Relatienummer 2]],5,0)</f>
        <v>10006015</v>
      </c>
      <c r="C55" s="35" t="s">
        <v>55</v>
      </c>
      <c r="D55" s="117" t="s">
        <v>124</v>
      </c>
      <c r="E55" s="117" t="str">
        <f>VLOOKUP(C55,[1]!Gemiddelden2026_20273[[Kolom1]:[klasse ID 1]],4,0)</f>
        <v>Klasse E</v>
      </c>
      <c r="F55" s="141">
        <f>VLOOKUP(C55,[1]DEELNEMERS!$B$3:$D$85,3,0)</f>
        <v>1245</v>
      </c>
      <c r="G55" s="144"/>
      <c r="H55" s="144"/>
      <c r="I55" s="144"/>
      <c r="J55" s="144"/>
      <c r="K55" s="141"/>
      <c r="L55" s="141"/>
      <c r="M55" s="35"/>
      <c r="N55" s="141">
        <f>COUNTIFS(F55:L55,"&gt;0")</f>
        <v>1</v>
      </c>
      <c r="O55" s="141">
        <f>SUM(F55:L55)</f>
        <v>1245</v>
      </c>
      <c r="P55" s="142">
        <f>O55/(N55*10)</f>
        <v>124.5</v>
      </c>
    </row>
    <row r="56" spans="1:16" ht="15" customHeight="1" x14ac:dyDescent="0.25">
      <c r="A56" s="133">
        <v>4</v>
      </c>
      <c r="B56" s="134">
        <f>VLOOKUP(C56,[1]!Gemiddelden2026_20273[[Kolom1]:[Relatienummer 2]],5,0)</f>
        <v>10003020</v>
      </c>
      <c r="C56" s="35" t="s">
        <v>56</v>
      </c>
      <c r="D56" s="117" t="s">
        <v>124</v>
      </c>
      <c r="E56" s="117" t="str">
        <f>VLOOKUP(C56,[1]!Gemiddelden2026_20273[[Kolom1]:[klasse ID 1]],4,0)</f>
        <v>Klasse E</v>
      </c>
      <c r="F56" s="141">
        <f>VLOOKUP(C56,[1]DEELNEMERS!$B$3:$D$85,3,0)</f>
        <v>1232</v>
      </c>
      <c r="G56" s="141"/>
      <c r="H56" s="141"/>
      <c r="I56" s="141"/>
      <c r="J56" s="141"/>
      <c r="K56" s="141"/>
      <c r="L56" s="141"/>
      <c r="M56" s="35"/>
      <c r="N56" s="141">
        <f>COUNTIFS(F56:L56,"&gt;0")</f>
        <v>1</v>
      </c>
      <c r="O56" s="141">
        <f>SUM(F56:L56)</f>
        <v>1232</v>
      </c>
      <c r="P56" s="142">
        <f>O56/(N56*10)</f>
        <v>123.2</v>
      </c>
    </row>
    <row r="57" spans="1:16" ht="15" customHeight="1" x14ac:dyDescent="0.25">
      <c r="A57" s="135">
        <v>5</v>
      </c>
      <c r="B57" s="134">
        <f>VLOOKUP(C57,[1]!Gemiddelden2026_20273[[Kolom1]:[Relatienummer 2]],5,0)</f>
        <v>10006015</v>
      </c>
      <c r="C57" s="35" t="s">
        <v>57</v>
      </c>
      <c r="D57" s="117" t="s">
        <v>124</v>
      </c>
      <c r="E57" s="117" t="str">
        <f>VLOOKUP(C57,[1]!Gemiddelden2026_20273[[Kolom1]:[klasse ID 1]],4,0)</f>
        <v>Klasse F</v>
      </c>
      <c r="F57" s="141">
        <f>VLOOKUP(C57,[1]DEELNEMERS!$B$3:$D$85,3,0)</f>
        <v>1141</v>
      </c>
      <c r="G57" s="144"/>
      <c r="H57" s="144"/>
      <c r="I57" s="144"/>
      <c r="J57" s="144"/>
      <c r="K57" s="144"/>
      <c r="L57" s="144"/>
      <c r="M57" s="35"/>
      <c r="N57" s="141">
        <f>COUNTIFS(F57:L57,"&gt;0")</f>
        <v>1</v>
      </c>
      <c r="O57" s="141">
        <f>SUM(F57:L57)</f>
        <v>1141</v>
      </c>
      <c r="P57" s="142">
        <f>O57/(N57*10)</f>
        <v>114.1</v>
      </c>
    </row>
    <row r="58" spans="1:16" ht="15" customHeight="1" x14ac:dyDescent="0.25">
      <c r="A58" s="135">
        <v>6</v>
      </c>
      <c r="B58" s="134">
        <f>VLOOKUP(C58,[1]!Gemiddelden2026_20273[[Kolom1]:[Relatienummer 2]],5,0)</f>
        <v>10006014</v>
      </c>
      <c r="C58" s="35" t="s">
        <v>58</v>
      </c>
      <c r="D58" s="117" t="s">
        <v>124</v>
      </c>
      <c r="E58" s="117" t="str">
        <f>VLOOKUP(C58,[1]!Gemiddelden2026_20273[[Kolom1]:[klasse ID 1]],4,0)</f>
        <v>Klasse F</v>
      </c>
      <c r="F58" s="141">
        <f>VLOOKUP(C58,[1]DEELNEMERS!$B$3:$D$85,3,0)</f>
        <v>1068</v>
      </c>
      <c r="G58" s="141"/>
      <c r="H58" s="141"/>
      <c r="I58" s="141"/>
      <c r="J58" s="141"/>
      <c r="K58" s="141"/>
      <c r="L58" s="141"/>
      <c r="M58" s="35"/>
      <c r="N58" s="141">
        <f>COUNTIFS(F58:L58,"&gt;0")</f>
        <v>1</v>
      </c>
      <c r="O58" s="141">
        <f>SUM(F58:L58)</f>
        <v>1068</v>
      </c>
      <c r="P58" s="142">
        <f>O58/(N58*10)</f>
        <v>106.8</v>
      </c>
    </row>
    <row r="59" spans="1:16" ht="15" customHeight="1" x14ac:dyDescent="0.25">
      <c r="A59" s="135"/>
      <c r="B59" s="134"/>
      <c r="C59" s="35"/>
      <c r="D59" s="117"/>
      <c r="E59" s="117"/>
      <c r="F59" s="141"/>
      <c r="G59" s="141"/>
      <c r="H59" s="141"/>
      <c r="I59" s="141"/>
      <c r="J59" s="141"/>
      <c r="K59" s="141"/>
      <c r="L59" s="141"/>
      <c r="M59" s="35"/>
      <c r="N59" s="141"/>
      <c r="O59" s="141"/>
      <c r="P59" s="142"/>
    </row>
    <row r="60" spans="1:16" ht="15" customHeight="1" x14ac:dyDescent="0.25">
      <c r="A60" s="133">
        <v>1</v>
      </c>
      <c r="B60" s="134">
        <f>VLOOKUP(C60,[1]!Gemiddelden2026_20273[[Kolom1]:[Relatienummer 2]],5,0)</f>
        <v>10003017</v>
      </c>
      <c r="C60" s="35" t="s">
        <v>5</v>
      </c>
      <c r="D60" s="117" t="s">
        <v>126</v>
      </c>
      <c r="E60" s="117" t="str">
        <f>VLOOKUP(C60,[1]!Gemiddelden2026_20273[[Kolom1]:[klasse ID 1]],4,0)</f>
        <v>Klasse X</v>
      </c>
      <c r="F60" s="141">
        <f>VLOOKUP(C60,[1]DEELNEMERS!$B$3:$D$85,3,0)</f>
        <v>1480</v>
      </c>
      <c r="G60" s="141"/>
      <c r="H60" s="141"/>
      <c r="I60" s="141"/>
      <c r="J60" s="141"/>
      <c r="K60" s="141"/>
      <c r="L60" s="141"/>
      <c r="M60" s="35"/>
      <c r="N60" s="141">
        <f>COUNTIFS(F60:L60,"&gt;0")</f>
        <v>1</v>
      </c>
      <c r="O60" s="141">
        <f>SUM(F60:L60)</f>
        <v>1480</v>
      </c>
      <c r="P60" s="142">
        <f>O60/(N60*10)</f>
        <v>148</v>
      </c>
    </row>
    <row r="61" spans="1:16" ht="15" customHeight="1" x14ac:dyDescent="0.25">
      <c r="A61" s="133">
        <v>2</v>
      </c>
      <c r="B61" s="134">
        <f>VLOOKUP(C61,[1]!Gemiddelden2026_20273[[Kolom1]:[Relatienummer 2]],5,0)</f>
        <v>10002001</v>
      </c>
      <c r="C61" s="35" t="s">
        <v>11</v>
      </c>
      <c r="D61" s="117" t="s">
        <v>126</v>
      </c>
      <c r="E61" s="117" t="str">
        <f>VLOOKUP(C61,[1]!Gemiddelden2026_20273[[Kolom1]:[klasse ID 1]],4,0)</f>
        <v>Klasse X</v>
      </c>
      <c r="F61" s="141">
        <f>VLOOKUP(C61,[1]DEELNEMERS!$B$3:$D$85,3,0)</f>
        <v>1461</v>
      </c>
      <c r="G61" s="141"/>
      <c r="H61" s="141"/>
      <c r="I61" s="141"/>
      <c r="J61" s="141"/>
      <c r="K61" s="141"/>
      <c r="L61" s="141"/>
      <c r="M61" s="35"/>
      <c r="N61" s="141">
        <f>COUNTIFS(F61:L61,"&gt;0")</f>
        <v>1</v>
      </c>
      <c r="O61" s="141">
        <f>SUM(F61:L61)</f>
        <v>1461</v>
      </c>
      <c r="P61" s="142">
        <f>O61/(N61*10)</f>
        <v>146.1</v>
      </c>
    </row>
    <row r="62" spans="1:16" ht="15" customHeight="1" x14ac:dyDescent="0.25">
      <c r="A62" s="133">
        <v>3</v>
      </c>
      <c r="B62" s="134">
        <f>VLOOKUP(C62,[1]!Gemiddelden2026_20273[[Kolom1]:[Relatienummer 2]],5,0)</f>
        <v>10003018</v>
      </c>
      <c r="C62" s="35" t="s">
        <v>13</v>
      </c>
      <c r="D62" s="117" t="s">
        <v>126</v>
      </c>
      <c r="E62" s="117" t="str">
        <f>VLOOKUP(C62,[1]!Gemiddelden2026_20273[[Kolom1]:[klasse ID 1]],4,0)</f>
        <v>Klasse X</v>
      </c>
      <c r="F62" s="141">
        <f>VLOOKUP(C62,[1]DEELNEMERS!$B$3:$D$85,3,0)</f>
        <v>1456</v>
      </c>
      <c r="G62" s="141"/>
      <c r="H62" s="141"/>
      <c r="I62" s="141"/>
      <c r="J62" s="141"/>
      <c r="K62" s="141"/>
      <c r="L62" s="141"/>
      <c r="M62" s="35"/>
      <c r="N62" s="141">
        <f>COUNTIFS(F62:L62,"&gt;0")</f>
        <v>1</v>
      </c>
      <c r="O62" s="141">
        <f>SUM(F62:L62)</f>
        <v>1456</v>
      </c>
      <c r="P62" s="142">
        <f>O62/(N62*10)</f>
        <v>145.6</v>
      </c>
    </row>
    <row r="63" spans="1:16" ht="15" customHeight="1" x14ac:dyDescent="0.25">
      <c r="A63" s="133">
        <v>4</v>
      </c>
      <c r="B63" s="134">
        <f>VLOOKUP(C63,[1]!Gemiddelden2026_20273[[Kolom1]:[Relatienummer 2]],5,0)</f>
        <v>10001028</v>
      </c>
      <c r="C63" s="35" t="s">
        <v>43</v>
      </c>
      <c r="D63" s="117" t="s">
        <v>124</v>
      </c>
      <c r="E63" s="117" t="str">
        <f>VLOOKUP(C63,[1]!Gemiddelden2026_20273[[Kolom1]:[klasse ID 1]],4,0)</f>
        <v>Klasse X</v>
      </c>
      <c r="F63" s="141">
        <f>VLOOKUP(C63,[1]DEELNEMERS!$B$3:$D$85,3,0)</f>
        <v>1431</v>
      </c>
      <c r="G63" s="141"/>
      <c r="H63" s="141"/>
      <c r="I63" s="141"/>
      <c r="J63" s="141"/>
      <c r="K63" s="141"/>
      <c r="L63" s="141"/>
      <c r="M63" s="35"/>
      <c r="N63" s="141">
        <f>COUNTIFS(F63:L63,"&gt;0")</f>
        <v>1</v>
      </c>
      <c r="O63" s="141">
        <f>SUM(F63:L63)</f>
        <v>1431</v>
      </c>
      <c r="P63" s="142">
        <f>O63/(N63*10)</f>
        <v>143.1</v>
      </c>
    </row>
    <row r="64" spans="1:16" ht="15" customHeight="1" x14ac:dyDescent="0.25">
      <c r="A64" s="133">
        <v>5</v>
      </c>
      <c r="B64" s="134">
        <f>VLOOKUP(C64,[1]!Gemiddelden2026_20273[[Kolom1]:[Relatienummer 2]],5,0)</f>
        <v>10003018</v>
      </c>
      <c r="C64" s="35" t="s">
        <v>33</v>
      </c>
      <c r="D64" s="117" t="s">
        <v>124</v>
      </c>
      <c r="E64" s="117" t="str">
        <f>VLOOKUP(C64,[1]!Gemiddelden2026_20273[[Kolom1]:[klasse ID 1]],4,0)</f>
        <v>Klasse X</v>
      </c>
      <c r="F64" s="141">
        <f>VLOOKUP(C64,[1]DEELNEMERS!$B$3:$D$85,3,0)</f>
        <v>1323</v>
      </c>
      <c r="G64" s="141"/>
      <c r="H64" s="141"/>
      <c r="I64" s="141"/>
      <c r="J64" s="141"/>
      <c r="K64" s="141"/>
      <c r="L64" s="141"/>
      <c r="M64" s="35"/>
      <c r="N64" s="141">
        <f>COUNTIFS(F64:L64,"&gt;0")</f>
        <v>1</v>
      </c>
      <c r="O64" s="141">
        <f>SUM(F64:L64)</f>
        <v>1323</v>
      </c>
      <c r="P64" s="142">
        <f>O64/(N64*10)</f>
        <v>132.30000000000001</v>
      </c>
    </row>
    <row r="65" spans="1:16" ht="15" customHeight="1" x14ac:dyDescent="0.25">
      <c r="A65" s="133"/>
      <c r="B65" s="134"/>
      <c r="C65" s="35"/>
      <c r="D65" s="117"/>
      <c r="E65" s="117"/>
      <c r="F65" s="141"/>
      <c r="G65" s="141"/>
      <c r="H65" s="141"/>
      <c r="I65" s="141"/>
      <c r="J65" s="141"/>
      <c r="K65" s="141"/>
      <c r="L65" s="141"/>
      <c r="M65" s="35"/>
      <c r="N65" s="141"/>
      <c r="O65" s="141"/>
      <c r="P65" s="142"/>
    </row>
    <row r="66" spans="1:16" ht="15" customHeight="1" x14ac:dyDescent="0.25">
      <c r="A66" s="133"/>
      <c r="B66" s="134"/>
      <c r="C66" s="35"/>
      <c r="D66" s="117"/>
      <c r="E66" s="117"/>
      <c r="F66" s="141"/>
      <c r="G66" s="141"/>
      <c r="H66" s="141"/>
      <c r="I66" s="141"/>
      <c r="J66" s="141"/>
      <c r="K66" s="141"/>
      <c r="L66" s="141"/>
      <c r="M66" s="35"/>
      <c r="N66" s="141"/>
      <c r="O66" s="141"/>
      <c r="P66" s="142"/>
    </row>
    <row r="67" spans="1:16" ht="149.25" x14ac:dyDescent="0.25">
      <c r="A67" s="129" t="s">
        <v>118</v>
      </c>
      <c r="B67" s="130" t="s">
        <v>119</v>
      </c>
      <c r="C67" s="130" t="s">
        <v>1</v>
      </c>
      <c r="D67" s="130" t="s">
        <v>120</v>
      </c>
      <c r="E67" s="130" t="s">
        <v>121</v>
      </c>
      <c r="F67" s="119" t="s">
        <v>100</v>
      </c>
      <c r="G67" s="119" t="s">
        <v>101</v>
      </c>
      <c r="H67" s="119" t="s">
        <v>102</v>
      </c>
      <c r="I67" s="119" t="s">
        <v>103</v>
      </c>
      <c r="J67" s="119" t="s">
        <v>104</v>
      </c>
      <c r="K67" s="119" t="s">
        <v>105</v>
      </c>
      <c r="L67" s="119" t="s">
        <v>106</v>
      </c>
      <c r="M67" s="119" t="s">
        <v>107</v>
      </c>
      <c r="N67" s="130" t="s">
        <v>122</v>
      </c>
      <c r="O67" s="131" t="s">
        <v>94</v>
      </c>
      <c r="P67" s="132" t="s">
        <v>123</v>
      </c>
    </row>
    <row r="68" spans="1:16" ht="15" customHeight="1" x14ac:dyDescent="0.25">
      <c r="A68" s="133">
        <v>1</v>
      </c>
      <c r="B68" s="134"/>
      <c r="C68" s="35" t="s">
        <v>26</v>
      </c>
      <c r="D68" s="117" t="s">
        <v>126</v>
      </c>
      <c r="E68" s="117"/>
      <c r="F68" s="141">
        <f>VLOOKUP(C68,[1]DEELNEMERS!$B$3:$D$85,3,0)</f>
        <v>1387</v>
      </c>
      <c r="G68" s="141"/>
      <c r="H68" s="141"/>
      <c r="I68" s="141"/>
      <c r="J68" s="141"/>
      <c r="K68" s="141"/>
      <c r="L68" s="141"/>
      <c r="M68" s="35"/>
      <c r="N68" s="141">
        <f>COUNTIFS(F68:L68,"&gt;0")</f>
        <v>1</v>
      </c>
      <c r="O68" s="141">
        <f>SUM(F68:L68)</f>
        <v>1387</v>
      </c>
      <c r="P68" s="142">
        <f>O68/(N68*10)</f>
        <v>138.69999999999999</v>
      </c>
    </row>
    <row r="69" spans="1:16" ht="15" customHeight="1" x14ac:dyDescent="0.25">
      <c r="A69" s="133">
        <v>2</v>
      </c>
      <c r="B69" s="134"/>
      <c r="C69" s="35" t="s">
        <v>30</v>
      </c>
      <c r="D69" s="117" t="s">
        <v>126</v>
      </c>
      <c r="E69" s="117"/>
      <c r="F69" s="141">
        <f>VLOOKUP(C69,[1]DEELNEMERS!$B$3:$D$85,3,0)</f>
        <v>1348</v>
      </c>
      <c r="G69" s="141"/>
      <c r="H69" s="141"/>
      <c r="I69" s="141"/>
      <c r="J69" s="141"/>
      <c r="K69" s="141"/>
      <c r="L69" s="141"/>
      <c r="M69" s="35"/>
      <c r="N69" s="141">
        <f>COUNTIFS(F69:L69,"&gt;0")</f>
        <v>1</v>
      </c>
      <c r="O69" s="141">
        <f>SUM(F69:L69)</f>
        <v>1348</v>
      </c>
      <c r="P69" s="142">
        <f>O69/(N69*10)</f>
        <v>134.80000000000001</v>
      </c>
    </row>
    <row r="70" spans="1:16" ht="15" customHeight="1" x14ac:dyDescent="0.25">
      <c r="A70" s="15"/>
      <c r="B70"/>
      <c r="C70" s="145"/>
      <c r="D70" s="146"/>
      <c r="E70" s="146"/>
      <c r="F70" s="146"/>
      <c r="G70" s="146"/>
      <c r="H70" s="146"/>
      <c r="I70" s="146"/>
      <c r="J70" s="146"/>
      <c r="K70" s="146"/>
      <c r="L70" s="146"/>
      <c r="M70" s="147"/>
      <c r="N70" s="146"/>
      <c r="O70" s="146"/>
      <c r="P70" s="146"/>
    </row>
    <row r="71" spans="1:16" ht="15" customHeight="1" x14ac:dyDescent="0.25">
      <c r="A71" s="133" t="s">
        <v>96</v>
      </c>
      <c r="B71" s="134">
        <v>1000276</v>
      </c>
      <c r="C71" s="140" t="s">
        <v>127</v>
      </c>
      <c r="D71" s="148" t="s">
        <v>128</v>
      </c>
      <c r="E71" s="140" t="s">
        <v>129</v>
      </c>
      <c r="F71" s="135">
        <v>0</v>
      </c>
      <c r="G71" s="135" t="s">
        <v>130</v>
      </c>
      <c r="H71" s="135" t="s">
        <v>130</v>
      </c>
      <c r="I71" s="135" t="s">
        <v>130</v>
      </c>
      <c r="J71" s="135" t="s">
        <v>130</v>
      </c>
      <c r="K71" s="135" t="s">
        <v>130</v>
      </c>
      <c r="L71" s="135" t="s">
        <v>130</v>
      </c>
      <c r="M71" s="135" t="s">
        <v>130</v>
      </c>
      <c r="N71" s="135">
        <v>0</v>
      </c>
      <c r="O71" s="135">
        <v>0</v>
      </c>
      <c r="P71" s="147"/>
    </row>
    <row r="72" spans="1:16" ht="15" customHeight="1" thickBot="1" x14ac:dyDescent="0.3">
      <c r="A72" s="15"/>
      <c r="B72" s="15"/>
      <c r="C72" s="14"/>
      <c r="D72" s="14"/>
      <c r="E72" s="14"/>
      <c r="F72" s="149">
        <f>COUNTIFS(F2:F69,"&gt;0")</f>
        <v>54</v>
      </c>
      <c r="G72" s="150">
        <f>COUNTIFS(G2:G70,"&gt;0")</f>
        <v>0</v>
      </c>
      <c r="H72" s="150">
        <f>COUNTIFS(H2:H70,"&gt;0")</f>
        <v>0</v>
      </c>
      <c r="I72" s="150">
        <f>COUNTIFS(I2:I70,"&gt;0")</f>
        <v>0</v>
      </c>
      <c r="J72" s="150">
        <f>COUNTIFS(J2:J70,"&gt;0")</f>
        <v>0</v>
      </c>
      <c r="K72" s="150">
        <f>COUNTIFS(K2:K70,"&gt;0")</f>
        <v>0</v>
      </c>
      <c r="L72" s="150">
        <f>COUNTIFS(L2:L70,"&gt;0")</f>
        <v>0</v>
      </c>
      <c r="M72" s="150">
        <f>COUNTIFS(M2:M71,"&gt;0")</f>
        <v>0</v>
      </c>
      <c r="N72" s="15"/>
      <c r="O72" s="15"/>
      <c r="P72" s="147"/>
    </row>
    <row r="73" spans="1:16" ht="15" customHeight="1" thickTop="1" x14ac:dyDescent="0.25">
      <c r="A73" s="7"/>
      <c r="B73" s="3"/>
      <c r="C73" s="8"/>
      <c r="D73" s="4"/>
      <c r="E73" s="3"/>
      <c r="F73" s="4"/>
      <c r="G73" s="4"/>
      <c r="H73" s="4"/>
      <c r="I73" s="4"/>
      <c r="J73" s="4"/>
      <c r="K73" s="4"/>
      <c r="L73" s="4"/>
      <c r="M73" s="4"/>
      <c r="N73" s="4"/>
      <c r="O73" s="9"/>
    </row>
    <row r="74" spans="1:16" ht="15" customHeight="1" x14ac:dyDescent="0.25">
      <c r="A74" s="7"/>
      <c r="B74" s="3"/>
      <c r="C74" s="8"/>
      <c r="D74" s="3"/>
      <c r="E74" s="3"/>
      <c r="F74" s="4"/>
      <c r="G74" s="4"/>
      <c r="H74" s="4"/>
      <c r="I74" s="4"/>
      <c r="J74" s="4"/>
      <c r="K74" s="4"/>
      <c r="L74" s="4"/>
      <c r="M74" s="4"/>
      <c r="N74" s="4"/>
      <c r="O74" s="9"/>
    </row>
    <row r="75" spans="1:16" ht="15" customHeight="1" x14ac:dyDescent="0.25">
      <c r="A75" s="7"/>
      <c r="B75" s="3"/>
      <c r="C75" s="8"/>
      <c r="D75" s="3"/>
      <c r="E75" s="3"/>
      <c r="F75" s="4"/>
      <c r="G75" s="4"/>
      <c r="H75" s="4"/>
      <c r="I75" s="4"/>
      <c r="J75" s="4"/>
      <c r="K75" s="4"/>
      <c r="L75" s="4"/>
      <c r="M75" s="4"/>
      <c r="N75" s="4"/>
      <c r="O75" s="9"/>
    </row>
    <row r="76" spans="1:16" ht="15" customHeight="1" x14ac:dyDescent="0.25">
      <c r="A76" s="7"/>
      <c r="B76" s="3"/>
      <c r="C76" s="8"/>
      <c r="D76" s="3"/>
      <c r="E76" s="3"/>
      <c r="F76" s="4"/>
      <c r="G76" s="4"/>
      <c r="H76" s="4"/>
      <c r="I76" s="4"/>
      <c r="J76" s="4"/>
      <c r="K76" s="4"/>
      <c r="L76" s="4"/>
      <c r="M76" s="4"/>
      <c r="N76" s="4"/>
      <c r="O76" s="9"/>
    </row>
    <row r="77" spans="1:16" ht="15" customHeight="1" x14ac:dyDescent="0.25">
      <c r="A77" s="7"/>
      <c r="C77" s="8"/>
      <c r="D77" s="4"/>
      <c r="E77" s="3"/>
      <c r="F77" s="4"/>
      <c r="G77" s="4"/>
      <c r="H77" s="4"/>
      <c r="I77" s="4"/>
      <c r="J77" s="4"/>
      <c r="K77" s="4"/>
      <c r="L77" s="4"/>
      <c r="M77" s="4"/>
      <c r="N77" s="4"/>
      <c r="O77" s="9"/>
    </row>
    <row r="78" spans="1:16" ht="15" customHeight="1" x14ac:dyDescent="0.25">
      <c r="A78" s="7"/>
      <c r="B78" s="3"/>
      <c r="C78" s="8"/>
      <c r="D78" s="4"/>
      <c r="E78" s="3"/>
      <c r="F78" s="4"/>
      <c r="G78" s="4"/>
      <c r="H78" s="4"/>
      <c r="I78" s="4"/>
      <c r="J78" s="4"/>
      <c r="K78" s="4"/>
      <c r="L78" s="4"/>
      <c r="M78" s="4"/>
      <c r="N78" s="4"/>
      <c r="O78" s="9"/>
    </row>
    <row r="79" spans="1:16" ht="15" customHeight="1" x14ac:dyDescent="0.25">
      <c r="A79" s="7"/>
      <c r="C79" s="8"/>
      <c r="D79" s="3"/>
      <c r="E79" s="3"/>
      <c r="F79" s="4"/>
      <c r="G79" s="4"/>
      <c r="H79" s="4"/>
      <c r="I79" s="4"/>
      <c r="J79" s="4"/>
      <c r="K79" s="4"/>
      <c r="L79" s="4"/>
      <c r="M79" s="4"/>
      <c r="N79" s="4"/>
      <c r="O79" s="9"/>
    </row>
    <row r="80" spans="1:16" ht="15" customHeight="1" x14ac:dyDescent="0.25">
      <c r="A80" s="7"/>
      <c r="B80" s="3"/>
      <c r="C80" s="8"/>
      <c r="D80" s="4"/>
      <c r="E80" s="3"/>
      <c r="F80" s="4"/>
      <c r="G80" s="4"/>
      <c r="H80" s="4"/>
      <c r="I80" s="4"/>
      <c r="J80" s="4"/>
      <c r="K80" s="4"/>
      <c r="L80" s="4"/>
      <c r="M80" s="4"/>
      <c r="N80" s="4"/>
      <c r="O80" s="9"/>
    </row>
    <row r="81" spans="1:15" ht="15" customHeight="1" x14ac:dyDescent="0.25">
      <c r="A81" s="7"/>
      <c r="B81" s="3"/>
      <c r="C81" s="8"/>
      <c r="D81" s="4"/>
      <c r="E81" s="3"/>
      <c r="F81" s="4"/>
      <c r="G81" s="4"/>
      <c r="H81" s="4"/>
      <c r="I81" s="4"/>
      <c r="J81" s="4"/>
      <c r="K81" s="4"/>
      <c r="L81" s="4"/>
      <c r="M81" s="4"/>
      <c r="N81" s="4"/>
      <c r="O81" s="9"/>
    </row>
    <row r="82" spans="1:15" ht="15" customHeight="1" x14ac:dyDescent="0.25">
      <c r="A82" s="7"/>
      <c r="B82" s="3"/>
      <c r="C82" s="8"/>
      <c r="D82" s="4"/>
      <c r="E82" s="3"/>
      <c r="F82" s="4"/>
      <c r="G82" s="4"/>
      <c r="H82" s="4"/>
      <c r="I82" s="4"/>
      <c r="J82" s="4"/>
      <c r="K82" s="4"/>
      <c r="L82" s="4"/>
      <c r="M82" s="4"/>
      <c r="N82" s="4"/>
      <c r="O82" s="9"/>
    </row>
    <row r="83" spans="1:15" ht="15" customHeight="1" x14ac:dyDescent="0.25">
      <c r="A83" s="7"/>
      <c r="B83" s="3"/>
      <c r="C83" s="8"/>
      <c r="D83" s="4"/>
      <c r="E83" s="3"/>
      <c r="F83" s="4"/>
      <c r="G83" s="4"/>
      <c r="H83" s="4"/>
      <c r="I83" s="4"/>
      <c r="J83" s="4"/>
      <c r="K83" s="4"/>
      <c r="L83" s="4"/>
      <c r="M83" s="4"/>
      <c r="N83" s="4"/>
      <c r="O83" s="9"/>
    </row>
    <row r="84" spans="1:15" ht="15" customHeight="1" x14ac:dyDescent="0.25">
      <c r="A84" s="7"/>
      <c r="B84" s="3"/>
      <c r="C84" s="8"/>
      <c r="D84" s="4"/>
      <c r="E84" s="3"/>
      <c r="F84" s="4"/>
      <c r="G84" s="4"/>
      <c r="H84" s="4"/>
      <c r="I84" s="4"/>
      <c r="J84" s="4"/>
      <c r="K84" s="4"/>
      <c r="L84" s="4"/>
      <c r="M84" s="4"/>
      <c r="N84" s="4"/>
      <c r="O84" s="9"/>
    </row>
    <row r="85" spans="1:15" ht="15" customHeight="1" x14ac:dyDescent="0.25">
      <c r="A85" s="7"/>
      <c r="B85" s="3"/>
      <c r="C85" s="8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9"/>
    </row>
    <row r="86" spans="1:15" ht="15" customHeight="1" x14ac:dyDescent="0.25">
      <c r="A86" s="7"/>
      <c r="B86" s="3"/>
      <c r="C86" s="8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9"/>
    </row>
    <row r="87" spans="1:15" ht="15" customHeight="1" x14ac:dyDescent="0.25">
      <c r="A87" s="7"/>
      <c r="B87" s="3"/>
      <c r="C87" s="8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9"/>
    </row>
    <row r="88" spans="1:15" ht="15" customHeight="1" x14ac:dyDescent="0.25">
      <c r="A88" s="7"/>
      <c r="B88" s="3"/>
      <c r="C88" s="8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9"/>
    </row>
    <row r="89" spans="1:15" ht="15" customHeight="1" x14ac:dyDescent="0.25">
      <c r="A89" s="7"/>
      <c r="B89" s="3"/>
      <c r="C89" s="8"/>
      <c r="D89" s="4"/>
      <c r="E89" s="3"/>
      <c r="F89" s="4"/>
      <c r="G89" s="4"/>
      <c r="H89" s="4"/>
      <c r="I89" s="4"/>
      <c r="J89" s="4"/>
      <c r="K89" s="4"/>
      <c r="L89" s="4"/>
      <c r="M89" s="4"/>
      <c r="N89" s="4"/>
      <c r="O89" s="9"/>
    </row>
    <row r="90" spans="1:15" ht="15" customHeight="1" x14ac:dyDescent="0.25">
      <c r="A90" s="7"/>
      <c r="B90" s="3"/>
      <c r="C90" s="8"/>
      <c r="D90" s="4"/>
      <c r="E90" s="3"/>
      <c r="F90" s="4"/>
      <c r="G90" s="4"/>
      <c r="H90" s="4"/>
      <c r="I90" s="4"/>
      <c r="J90" s="4"/>
      <c r="K90" s="4"/>
      <c r="L90" s="4"/>
      <c r="M90" s="4"/>
      <c r="N90" s="4"/>
      <c r="O90" s="9"/>
    </row>
    <row r="91" spans="1:15" ht="15" customHeight="1" x14ac:dyDescent="0.25">
      <c r="A91" s="7"/>
      <c r="B91" s="3"/>
      <c r="C91" s="8"/>
      <c r="D91" s="4"/>
      <c r="E91" s="3"/>
      <c r="F91" s="4"/>
      <c r="G91" s="4"/>
      <c r="H91" s="4"/>
      <c r="I91" s="4"/>
      <c r="J91" s="4"/>
      <c r="K91" s="4"/>
      <c r="L91" s="4"/>
      <c r="M91" s="4"/>
      <c r="N91" s="4"/>
      <c r="O91" s="9"/>
    </row>
    <row r="92" spans="1:15" ht="15" customHeight="1" x14ac:dyDescent="0.25">
      <c r="A92" s="7"/>
      <c r="B92" s="3"/>
      <c r="C92" s="8"/>
      <c r="D92" s="4"/>
      <c r="E92" s="3"/>
      <c r="F92" s="4"/>
      <c r="G92" s="4"/>
      <c r="H92" s="4"/>
      <c r="I92" s="4"/>
      <c r="J92" s="4"/>
      <c r="K92" s="4"/>
      <c r="L92" s="4"/>
      <c r="M92" s="4"/>
      <c r="N92" s="4"/>
      <c r="O92" s="9"/>
    </row>
    <row r="93" spans="1:15" ht="15" customHeight="1" x14ac:dyDescent="0.25">
      <c r="A93" s="7"/>
      <c r="B93" s="3"/>
      <c r="C93" s="8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9"/>
    </row>
    <row r="94" spans="1:15" ht="15" customHeight="1" x14ac:dyDescent="0.25">
      <c r="A94" s="7"/>
      <c r="B94" s="3"/>
      <c r="C94" s="8"/>
      <c r="D94" s="4"/>
      <c r="E94" s="3"/>
      <c r="F94" s="4"/>
      <c r="G94" s="4"/>
      <c r="H94" s="4"/>
      <c r="I94" s="4"/>
      <c r="J94" s="4"/>
      <c r="K94" s="4"/>
      <c r="L94" s="4"/>
      <c r="M94" s="4"/>
      <c r="N94" s="4"/>
      <c r="O94" s="9"/>
    </row>
    <row r="95" spans="1:15" ht="15" customHeight="1" x14ac:dyDescent="0.25">
      <c r="A95" s="7"/>
      <c r="B95" s="3"/>
      <c r="C95" s="8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9"/>
    </row>
    <row r="96" spans="1:15" ht="15" customHeight="1" x14ac:dyDescent="0.25">
      <c r="A96" s="7"/>
      <c r="B96" s="3"/>
      <c r="C96" s="8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9"/>
    </row>
    <row r="97" spans="1:15" ht="15" customHeight="1" x14ac:dyDescent="0.25">
      <c r="A97" s="7"/>
      <c r="B97" s="3"/>
      <c r="C97" s="8"/>
      <c r="D97" s="4"/>
      <c r="E97" s="3"/>
      <c r="F97" s="4"/>
      <c r="G97" s="4"/>
      <c r="H97" s="4"/>
      <c r="I97" s="4"/>
      <c r="J97" s="4"/>
      <c r="K97" s="4"/>
      <c r="L97" s="4"/>
      <c r="M97" s="4"/>
      <c r="N97" s="4"/>
      <c r="O97" s="9"/>
    </row>
    <row r="98" spans="1:15" ht="15" customHeight="1" x14ac:dyDescent="0.25">
      <c r="A98" s="7"/>
      <c r="B98" s="3"/>
      <c r="C98" s="8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9"/>
    </row>
    <row r="99" spans="1:15" ht="15" customHeight="1" x14ac:dyDescent="0.25">
      <c r="A99" s="7"/>
      <c r="B99" s="3"/>
      <c r="C99" s="8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9"/>
    </row>
    <row r="100" spans="1:15" ht="15" customHeight="1" x14ac:dyDescent="0.25">
      <c r="A100" s="7"/>
      <c r="B100" s="3"/>
      <c r="C100" s="8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9"/>
    </row>
    <row r="101" spans="1:15" ht="15" customHeight="1" x14ac:dyDescent="0.25">
      <c r="A101" s="7"/>
      <c r="B101" s="3"/>
      <c r="C101" s="8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9"/>
    </row>
    <row r="102" spans="1:15" ht="15" customHeight="1" x14ac:dyDescent="0.25">
      <c r="A102" s="7"/>
      <c r="B102" s="3"/>
      <c r="C102" s="8"/>
      <c r="D102" s="4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9"/>
    </row>
    <row r="103" spans="1:15" ht="15" customHeight="1" x14ac:dyDescent="0.25">
      <c r="A103" s="7"/>
      <c r="B103" s="3"/>
      <c r="C103" s="8"/>
      <c r="D103" s="4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9"/>
    </row>
    <row r="104" spans="1:15" ht="15" customHeight="1" x14ac:dyDescent="0.25">
      <c r="A104" s="7"/>
      <c r="B104" s="3"/>
      <c r="C104" s="8"/>
      <c r="D104" s="4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9"/>
    </row>
    <row r="105" spans="1:15" ht="15" customHeight="1" x14ac:dyDescent="0.25">
      <c r="A105" s="7"/>
      <c r="B105" s="3"/>
      <c r="C105" s="8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9"/>
    </row>
    <row r="106" spans="1:15" ht="15" customHeight="1" x14ac:dyDescent="0.25">
      <c r="A106" s="7"/>
      <c r="B106" s="3"/>
      <c r="C106" s="8"/>
      <c r="D106" s="4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9"/>
    </row>
    <row r="107" spans="1:15" ht="15" customHeight="1" x14ac:dyDescent="0.25">
      <c r="A107" s="7"/>
      <c r="B107" s="3"/>
      <c r="C107" s="8"/>
      <c r="D107" s="4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9"/>
    </row>
    <row r="108" spans="1:15" ht="15" customHeight="1" x14ac:dyDescent="0.25">
      <c r="A108" s="7"/>
      <c r="B108" s="3"/>
      <c r="C108" s="8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9"/>
    </row>
    <row r="109" spans="1:15" ht="15" customHeight="1" x14ac:dyDescent="0.25">
      <c r="A109" s="7"/>
      <c r="B109" s="3"/>
      <c r="C109" s="8"/>
      <c r="D109" s="4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9"/>
    </row>
    <row r="110" spans="1:15" ht="15" customHeight="1" x14ac:dyDescent="0.25">
      <c r="A110" s="7"/>
      <c r="B110" s="3"/>
      <c r="C110" s="8"/>
      <c r="D110" s="4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9"/>
    </row>
    <row r="111" spans="1:15" ht="15" customHeight="1" x14ac:dyDescent="0.25">
      <c r="A111" s="7"/>
      <c r="B111" s="3"/>
      <c r="C111" s="8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9"/>
    </row>
    <row r="112" spans="1:15" ht="15" customHeight="1" x14ac:dyDescent="0.25">
      <c r="A112" s="7"/>
      <c r="C112" s="8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9"/>
    </row>
    <row r="113" spans="1:15" ht="15" customHeight="1" x14ac:dyDescent="0.25">
      <c r="A113" s="7"/>
      <c r="B113" s="3"/>
      <c r="C113" s="8"/>
      <c r="D113" s="4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9"/>
    </row>
    <row r="114" spans="1:15" ht="15" customHeight="1" x14ac:dyDescent="0.25">
      <c r="A114" s="7"/>
      <c r="B114" s="3"/>
      <c r="C114" s="8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9"/>
    </row>
    <row r="115" spans="1:15" ht="15" customHeight="1" x14ac:dyDescent="0.25">
      <c r="A115" s="7"/>
      <c r="C115" s="11"/>
      <c r="D115" s="4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9"/>
    </row>
    <row r="116" spans="1:15" ht="15" customHeight="1" x14ac:dyDescent="0.25">
      <c r="A116" s="7"/>
      <c r="B116" s="3"/>
      <c r="C116" s="8"/>
      <c r="D116" s="4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9"/>
    </row>
    <row r="117" spans="1:15" ht="15" customHeight="1" x14ac:dyDescent="0.25">
      <c r="A117" s="7"/>
      <c r="B117" s="3"/>
      <c r="C117" s="8"/>
      <c r="D117" s="4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9"/>
    </row>
    <row r="118" spans="1:15" ht="15" customHeight="1" x14ac:dyDescent="0.25">
      <c r="A118" s="7"/>
      <c r="B118" s="3"/>
      <c r="C118" s="8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9"/>
    </row>
    <row r="119" spans="1:15" ht="15" customHeight="1" x14ac:dyDescent="0.25">
      <c r="A119" s="7"/>
      <c r="B119" s="3"/>
      <c r="C119" s="8"/>
      <c r="D119" s="4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9"/>
    </row>
    <row r="120" spans="1:15" ht="15" customHeight="1" x14ac:dyDescent="0.25">
      <c r="A120" s="7"/>
      <c r="B120" s="3"/>
      <c r="C120" s="8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9"/>
    </row>
    <row r="121" spans="1:15" ht="15" customHeight="1" x14ac:dyDescent="0.25">
      <c r="A121" s="7"/>
      <c r="B121" s="3"/>
      <c r="C121" s="8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9"/>
    </row>
    <row r="122" spans="1:15" ht="15" customHeight="1" x14ac:dyDescent="0.25">
      <c r="A122" s="7"/>
      <c r="B122" s="3"/>
      <c r="C122" s="8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9"/>
    </row>
    <row r="123" spans="1:15" ht="15" customHeight="1" x14ac:dyDescent="0.25">
      <c r="A123" s="7"/>
      <c r="B123" s="3"/>
      <c r="C123" s="8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9"/>
    </row>
    <row r="124" spans="1:15" ht="15" customHeight="1" x14ac:dyDescent="0.25">
      <c r="A124" s="7"/>
      <c r="B124" s="3"/>
      <c r="C124" s="8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9"/>
    </row>
    <row r="125" spans="1:15" ht="15" customHeight="1" x14ac:dyDescent="0.25">
      <c r="A125" s="7"/>
      <c r="B125" s="3"/>
      <c r="C125" s="8"/>
      <c r="D125" s="4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9"/>
    </row>
    <row r="126" spans="1:15" ht="15" customHeight="1" x14ac:dyDescent="0.25">
      <c r="A126" s="7"/>
      <c r="B126" s="3"/>
      <c r="C126" s="8"/>
      <c r="D126" s="4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9"/>
    </row>
    <row r="127" spans="1:15" ht="15" customHeight="1" x14ac:dyDescent="0.25">
      <c r="A127" s="7"/>
      <c r="B127" s="3"/>
      <c r="C127" s="8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9"/>
    </row>
    <row r="128" spans="1:15" ht="15" customHeight="1" x14ac:dyDescent="0.25">
      <c r="A128" s="10"/>
      <c r="D128" s="10"/>
      <c r="F128" s="10"/>
      <c r="G128" s="10"/>
      <c r="H128" s="10"/>
      <c r="I128" s="10"/>
      <c r="J128" s="10"/>
      <c r="K128" s="10"/>
      <c r="L128" s="10"/>
      <c r="M128" s="4"/>
      <c r="N128" s="4"/>
      <c r="O128" s="4"/>
    </row>
  </sheetData>
  <conditionalFormatting sqref="I73:L126 D73 H74 D76:D81 G86:H86 D88:D91 G93:H93 D95:D96 H99 D101:D103 H105 D107:D112 H114 D115:D119 H118 H120 G123:H123 D125:D126 G127:L127">
    <cfRule type="cellIs" dxfId="4" priority="5" operator="equal">
      <formula>0</formula>
    </cfRule>
  </conditionalFormatting>
  <conditionalFormatting sqref="G68:L68 G2:L2 L53:L66 L69 F31:L31 F71:M71 G28:L30 G32:L44 G46:L50">
    <cfRule type="cellIs" dxfId="3" priority="3" operator="equal">
      <formula>0</formula>
    </cfRule>
  </conditionalFormatting>
  <conditionalFormatting sqref="F6:L22 G53:K66 D2:D22 G3:L5 F2:F5 F26:F30 F32:F44 D24:D44 F24:L25 D46:D66 F46:F66 F68:F69 D68:D69 G68:K68">
    <cfRule type="cellIs" dxfId="2" priority="4" operator="equal">
      <formula>0</formula>
    </cfRule>
  </conditionalFormatting>
  <conditionalFormatting sqref="K69">
    <cfRule type="cellIs" dxfId="1" priority="2" operator="equal">
      <formula>0</formula>
    </cfRule>
  </conditionalFormatting>
  <conditionalFormatting sqref="L26">
    <cfRule type="cellIs" dxfId="0" priority="1" operator="equal">
      <formula>0</formula>
    </cfRule>
  </conditionalFormatting>
  <pageMargins left="0.70866141732283472" right="0.70866141732283472" top="1.1811023622047245" bottom="0.74803149606299213" header="0.31496062992125984" footer="0.31496062992125984"/>
  <pageSetup paperSize="9" orientation="landscape" horizontalDpi="0" verticalDpi="0" r:id="rId1"/>
  <headerFooter>
    <oddHeader>&amp;C&amp;"-,Vet"&amp;18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voorronde heren</vt:lpstr>
      <vt:lpstr>voorronde dames</vt:lpstr>
      <vt:lpstr>hoofdtoernooi heren</vt:lpstr>
      <vt:lpstr>hoofdtoernooi dames</vt:lpstr>
      <vt:lpstr>poulewedstrijden</vt:lpstr>
      <vt:lpstr>totaal heren en dames</vt:lpstr>
      <vt:lpstr>tussenstand dames en heren</vt:lpstr>
      <vt:lpstr>voorronderesultaten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</dc:creator>
  <cp:lastModifiedBy>André van der Aart</cp:lastModifiedBy>
  <cp:lastPrinted>2026-09-27T20:30:37Z</cp:lastPrinted>
  <dcterms:created xsi:type="dcterms:W3CDTF">2014-01-26T14:19:06Z</dcterms:created>
  <dcterms:modified xsi:type="dcterms:W3CDTF">2026-09-27T20:31:48Z</dcterms:modified>
</cp:coreProperties>
</file>